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3740" activeTab="0"/>
  </bookViews>
  <sheets>
    <sheet name="funzione erf" sheetId="1" r:id="rId1"/>
    <sheet name="raffred corpo magmatico" sheetId="2" r:id="rId2"/>
  </sheets>
  <definedNames/>
  <calcPr fullCalcOnLoad="1"/>
</workbook>
</file>

<file path=xl/sharedStrings.xml><?xml version="1.0" encoding="utf-8"?>
<sst xmlns="http://schemas.openxmlformats.org/spreadsheetml/2006/main" count="29" uniqueCount="21">
  <si>
    <t>s</t>
  </si>
  <si>
    <t>min</t>
  </si>
  <si>
    <t>h</t>
  </si>
  <si>
    <t>giorni</t>
  </si>
  <si>
    <t>T</t>
  </si>
  <si>
    <t>T0</t>
  </si>
  <si>
    <t>T/T0</t>
  </si>
  <si>
    <t>erf(y)</t>
  </si>
  <si>
    <t>y</t>
  </si>
  <si>
    <t xml:space="preserve"> x= </t>
  </si>
  <si>
    <t>erf(y)=</t>
  </si>
  <si>
    <t>a1</t>
  </si>
  <si>
    <t>a2</t>
  </si>
  <si>
    <t>a3</t>
  </si>
  <si>
    <t>y=</t>
  </si>
  <si>
    <t>t=</t>
  </si>
  <si>
    <t>t=1/(1+0.47047y)</t>
  </si>
  <si>
    <t>Input in rosso</t>
  </si>
  <si>
    <t>La funzione d'errore erf</t>
  </si>
  <si>
    <r>
      <t>erf(y)=1-(a</t>
    </r>
    <r>
      <rPr>
        <b/>
        <vertAlign val="subscript"/>
        <sz val="12"/>
        <rFont val="Arial"/>
        <family val="2"/>
      </rPr>
      <t>1</t>
    </r>
    <r>
      <rPr>
        <b/>
        <sz val="12"/>
        <rFont val="Arial"/>
        <family val="2"/>
      </rPr>
      <t>t+a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t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+a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>t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)exp(-(y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)</t>
    </r>
  </si>
  <si>
    <t>per i calcoli con xlsx, la erf può essere approssimata come: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</si>
</sst>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"/>
    <numFmt numFmtId="165" formatCode="0.000"/>
  </numFmts>
  <fonts count="43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4</xdr:col>
      <xdr:colOff>133350</xdr:colOff>
      <xdr:row>4</xdr:row>
      <xdr:rowOff>85725</xdr:rowOff>
    </xdr:to>
    <xdr:sp>
      <xdr:nvSpPr>
        <xdr:cNvPr id="1" name="Object 3" hidden="1"/>
        <xdr:cNvSpPr>
          <a:spLocks/>
        </xdr:cNvSpPr>
      </xdr:nvSpPr>
      <xdr:spPr>
        <a:xfrm>
          <a:off x="381000" y="9525"/>
          <a:ext cx="266700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85725</xdr:rowOff>
    </xdr:from>
    <xdr:to>
      <xdr:col>7</xdr:col>
      <xdr:colOff>323850</xdr:colOff>
      <xdr:row>5</xdr:row>
      <xdr:rowOff>66675</xdr:rowOff>
    </xdr:to>
    <xdr:sp>
      <xdr:nvSpPr>
        <xdr:cNvPr id="2" name="Object 2" hidden="1"/>
        <xdr:cNvSpPr>
          <a:spLocks/>
        </xdr:cNvSpPr>
      </xdr:nvSpPr>
      <xdr:spPr>
        <a:xfrm>
          <a:off x="3829050" y="85725"/>
          <a:ext cx="17145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0</xdr:row>
      <xdr:rowOff>9525</xdr:rowOff>
    </xdr:from>
    <xdr:to>
      <xdr:col>4</xdr:col>
      <xdr:colOff>133350</xdr:colOff>
      <xdr:row>4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9525"/>
          <a:ext cx="2667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904875</xdr:colOff>
      <xdr:row>0</xdr:row>
      <xdr:rowOff>9525</xdr:rowOff>
    </xdr:from>
    <xdr:to>
      <xdr:col>7</xdr:col>
      <xdr:colOff>314325</xdr:colOff>
      <xdr:row>4</xdr:row>
      <xdr:rowOff>171450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9525"/>
          <a:ext cx="17145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07" zoomScaleNormal="107" zoomScalePageLayoutView="0" workbookViewId="0" topLeftCell="A1">
      <selection activeCell="C34" sqref="C34"/>
    </sheetView>
  </sheetViews>
  <sheetFormatPr defaultColWidth="11.421875" defaultRowHeight="12.75"/>
  <cols>
    <col min="1" max="1" width="10.8515625" style="1" customWidth="1"/>
    <col min="2" max="2" width="11.7109375" style="1" bestFit="1" customWidth="1"/>
    <col min="3" max="16384" width="10.8515625" style="1" customWidth="1"/>
  </cols>
  <sheetData>
    <row r="1" ht="15.75">
      <c r="A1" s="12" t="s">
        <v>18</v>
      </c>
    </row>
    <row r="4" spans="1:6" ht="15.75">
      <c r="A4" s="5" t="s">
        <v>8</v>
      </c>
      <c r="B4" s="5" t="s">
        <v>7</v>
      </c>
      <c r="C4" s="5"/>
      <c r="D4" s="19" t="s">
        <v>20</v>
      </c>
      <c r="E4" s="5"/>
      <c r="F4" s="5"/>
    </row>
    <row r="5" spans="1:2" ht="15.75">
      <c r="A5" s="5">
        <v>0</v>
      </c>
      <c r="B5" s="5">
        <f>_XLL.FUNZ.ERRORE(A5)</f>
        <v>0</v>
      </c>
    </row>
    <row r="6" spans="1:5" ht="18.75">
      <c r="A6" s="5">
        <v>0.1</v>
      </c>
      <c r="B6" s="17">
        <f aca="true" t="shared" si="0" ref="B6:B12">_XLL.FUNZ.ERRORE(A6)</f>
        <v>0.11246291601828493</v>
      </c>
      <c r="E6" s="12" t="s">
        <v>19</v>
      </c>
    </row>
    <row r="7" spans="1:8" ht="15.75">
      <c r="A7" s="5">
        <v>0.2</v>
      </c>
      <c r="B7" s="17">
        <f t="shared" si="0"/>
        <v>0.22270258921047847</v>
      </c>
      <c r="E7" s="12" t="s">
        <v>16</v>
      </c>
      <c r="G7" s="8" t="s">
        <v>15</v>
      </c>
      <c r="H7" s="8">
        <f>1/(1+0.47047*H10)</f>
        <v>0.8325521739113241</v>
      </c>
    </row>
    <row r="8" spans="1:2" ht="15.75">
      <c r="A8" s="5">
        <v>0.3</v>
      </c>
      <c r="B8" s="17">
        <f t="shared" si="0"/>
        <v>0.32862675945912745</v>
      </c>
    </row>
    <row r="9" spans="1:5" ht="15.75">
      <c r="A9" s="5">
        <v>0.4</v>
      </c>
      <c r="B9" s="17">
        <f t="shared" si="0"/>
        <v>0.42839235504666845</v>
      </c>
      <c r="D9" s="14" t="s">
        <v>11</v>
      </c>
      <c r="E9" s="1">
        <v>0.34802</v>
      </c>
    </row>
    <row r="10" spans="1:8" ht="15.75">
      <c r="A10" s="5">
        <v>0.5</v>
      </c>
      <c r="B10" s="17">
        <f t="shared" si="0"/>
        <v>0.5204998778130465</v>
      </c>
      <c r="D10" s="14" t="s">
        <v>12</v>
      </c>
      <c r="E10" s="1">
        <v>-0.09587</v>
      </c>
      <c r="G10" s="15" t="s">
        <v>14</v>
      </c>
      <c r="H10" s="12">
        <v>0.4275</v>
      </c>
    </row>
    <row r="11" spans="1:8" ht="15.75">
      <c r="A11" s="5">
        <v>0.6</v>
      </c>
      <c r="B11" s="17">
        <f t="shared" si="0"/>
        <v>0.6038560908479259</v>
      </c>
      <c r="D11" s="14" t="s">
        <v>13</v>
      </c>
      <c r="E11" s="1">
        <v>0.74785</v>
      </c>
      <c r="G11" s="15" t="s">
        <v>10</v>
      </c>
      <c r="H11" s="16">
        <f>1-(E9*H7+E10*H7^2+E11*H7^3)*EXP(-(H10^2))</f>
        <v>0.4545198188228565</v>
      </c>
    </row>
    <row r="12" spans="1:2" ht="15.75">
      <c r="A12" s="5">
        <v>0.7</v>
      </c>
      <c r="B12" s="17">
        <f t="shared" si="0"/>
        <v>0.6778011938374184</v>
      </c>
    </row>
    <row r="13" spans="1:2" ht="15.75">
      <c r="A13" s="5">
        <v>0.8</v>
      </c>
      <c r="B13" s="17">
        <f aca="true" t="shared" si="1" ref="B13:B20">_XLL.FUNZ.ERRORE(A13)</f>
        <v>0.7421009647076606</v>
      </c>
    </row>
    <row r="14" spans="1:2" ht="15.75">
      <c r="A14" s="5">
        <v>0.9</v>
      </c>
      <c r="B14" s="17">
        <f t="shared" si="1"/>
        <v>0.7969082124228322</v>
      </c>
    </row>
    <row r="15" spans="1:2" ht="15.75">
      <c r="A15" s="5">
        <v>1</v>
      </c>
      <c r="B15" s="17">
        <f t="shared" si="1"/>
        <v>0.8427007929497149</v>
      </c>
    </row>
    <row r="16" spans="1:2" ht="15.75">
      <c r="A16" s="5">
        <v>1.1</v>
      </c>
      <c r="B16" s="17">
        <f t="shared" si="1"/>
        <v>0.8802050695740817</v>
      </c>
    </row>
    <row r="17" spans="1:2" ht="15.75">
      <c r="A17" s="5">
        <v>1.2</v>
      </c>
      <c r="B17" s="17">
        <f t="shared" si="1"/>
        <v>0.9103139782296353</v>
      </c>
    </row>
    <row r="18" spans="1:2" ht="15.75">
      <c r="A18" s="5">
        <v>1.3</v>
      </c>
      <c r="B18" s="17">
        <f t="shared" si="1"/>
        <v>0.9340079449406524</v>
      </c>
    </row>
    <row r="19" spans="1:2" ht="15.75">
      <c r="A19" s="5">
        <v>1.4</v>
      </c>
      <c r="B19" s="17">
        <f t="shared" si="1"/>
        <v>0.9522851197626488</v>
      </c>
    </row>
    <row r="20" spans="1:2" ht="15.75">
      <c r="A20" s="5">
        <v>1.5</v>
      </c>
      <c r="B20" s="17">
        <f t="shared" si="1"/>
        <v>0.9661051464753108</v>
      </c>
    </row>
    <row r="21" spans="1:2" ht="15.75">
      <c r="A21" s="5">
        <v>1.6</v>
      </c>
      <c r="B21" s="18">
        <f aca="true" t="shared" si="2" ref="B21:B28">_XLL.FUNZ.ERRORE(A21)</f>
        <v>0.976348383344644</v>
      </c>
    </row>
    <row r="22" spans="1:2" ht="15.75">
      <c r="A22" s="5">
        <v>1.7</v>
      </c>
      <c r="B22" s="18">
        <f t="shared" si="2"/>
        <v>0.9837904585907745</v>
      </c>
    </row>
    <row r="23" spans="1:2" ht="15.75">
      <c r="A23" s="5">
        <v>1.8</v>
      </c>
      <c r="B23" s="18">
        <f t="shared" si="2"/>
        <v>0.9890905016357308</v>
      </c>
    </row>
    <row r="24" spans="1:2" ht="15.75">
      <c r="A24" s="5">
        <v>1.9</v>
      </c>
      <c r="B24" s="18">
        <f t="shared" si="2"/>
        <v>0.9927904292352575</v>
      </c>
    </row>
    <row r="25" spans="1:2" ht="15.75">
      <c r="A25" s="5">
        <v>2</v>
      </c>
      <c r="B25" s="18">
        <f t="shared" si="2"/>
        <v>0.9953222650189527</v>
      </c>
    </row>
    <row r="26" spans="1:2" ht="15.75">
      <c r="A26" s="5">
        <v>2.2</v>
      </c>
      <c r="B26" s="18">
        <f t="shared" si="2"/>
        <v>0.9981371537020182</v>
      </c>
    </row>
    <row r="27" spans="1:2" ht="15.75">
      <c r="A27" s="5">
        <v>2.4</v>
      </c>
      <c r="B27" s="18">
        <f t="shared" si="2"/>
        <v>0.999311486103355</v>
      </c>
    </row>
    <row r="28" spans="1:2" ht="15.75">
      <c r="A28" s="5">
        <v>2.5</v>
      </c>
      <c r="B28" s="18">
        <f t="shared" si="2"/>
        <v>0.999593047982555</v>
      </c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="95" zoomScaleNormal="95" zoomScalePageLayoutView="0" workbookViewId="0" topLeftCell="A1">
      <selection activeCell="B42" sqref="B42"/>
    </sheetView>
  </sheetViews>
  <sheetFormatPr defaultColWidth="8.8515625" defaultRowHeight="12.75"/>
  <cols>
    <col min="1" max="2" width="8.8515625" style="1" customWidth="1"/>
    <col min="3" max="3" width="9.7109375" style="1" bestFit="1" customWidth="1"/>
    <col min="4" max="4" width="16.28125" style="1" bestFit="1" customWidth="1"/>
    <col min="5" max="5" width="13.7109375" style="1" bestFit="1" customWidth="1"/>
    <col min="6" max="6" width="11.421875" style="1" bestFit="1" customWidth="1"/>
    <col min="7" max="7" width="9.421875" style="1" bestFit="1" customWidth="1"/>
    <col min="8" max="8" width="16.28125" style="1" customWidth="1"/>
    <col min="9" max="9" width="8.8515625" style="1" customWidth="1"/>
    <col min="10" max="11" width="9.140625" style="1" customWidth="1"/>
    <col min="12" max="16384" width="8.8515625" style="1" customWidth="1"/>
  </cols>
  <sheetData>
    <row r="1" spans="10:11" ht="15.75">
      <c r="J1" s="13" t="s">
        <v>7</v>
      </c>
      <c r="K1" s="13" t="s">
        <v>8</v>
      </c>
    </row>
    <row r="2" spans="10:11" ht="15.75">
      <c r="J2" s="2">
        <f aca="true" t="shared" si="0" ref="J2:J46">_XLL.FUNZ.ERRORE(K2)</f>
        <v>0.45359913175857164</v>
      </c>
      <c r="K2" s="1">
        <v>0.426499999999997</v>
      </c>
    </row>
    <row r="3" spans="10:11" ht="15.75">
      <c r="J3" s="2">
        <f t="shared" si="0"/>
        <v>0.45369319877985537</v>
      </c>
      <c r="K3" s="1">
        <v>0.426599999999997</v>
      </c>
    </row>
    <row r="4" spans="10:11" ht="15.75">
      <c r="J4" s="2">
        <f t="shared" si="0"/>
        <v>0.45378725777568346</v>
      </c>
      <c r="K4" s="1">
        <v>0.426699999999997</v>
      </c>
    </row>
    <row r="5" spans="10:11" ht="15.75">
      <c r="J5" s="2">
        <f t="shared" si="0"/>
        <v>0.45388130874485927</v>
      </c>
      <c r="K5" s="1">
        <v>0.426799999999997</v>
      </c>
    </row>
    <row r="6" spans="10:11" ht="15.75">
      <c r="J6" s="2">
        <f t="shared" si="0"/>
        <v>0.45397535168618697</v>
      </c>
      <c r="K6" s="1">
        <v>0.426899999999997</v>
      </c>
    </row>
    <row r="7" spans="1:11" ht="15.75">
      <c r="A7" s="8" t="s">
        <v>17</v>
      </c>
      <c r="C7" s="3" t="s">
        <v>4</v>
      </c>
      <c r="D7" s="3" t="s">
        <v>5</v>
      </c>
      <c r="E7" s="4" t="s">
        <v>6</v>
      </c>
      <c r="F7" s="5" t="s">
        <v>7</v>
      </c>
      <c r="G7" s="5" t="s">
        <v>8</v>
      </c>
      <c r="J7" s="2">
        <f t="shared" si="0"/>
        <v>0.45406938659847107</v>
      </c>
      <c r="K7" s="2">
        <v>0.426999999999997</v>
      </c>
    </row>
    <row r="8" spans="3:11" ht="15.75">
      <c r="C8" s="3">
        <v>800</v>
      </c>
      <c r="D8" s="3">
        <v>1100</v>
      </c>
      <c r="E8" s="6">
        <f>C8/D8</f>
        <v>0.7272727272727273</v>
      </c>
      <c r="F8" s="7">
        <f>(E8-(1/2))/(1/2)</f>
        <v>0.4545454545454546</v>
      </c>
      <c r="G8" s="5">
        <f>K12</f>
        <v>0.427499999999997</v>
      </c>
      <c r="J8" s="2">
        <f t="shared" si="0"/>
        <v>0.45416341348051664</v>
      </c>
      <c r="K8" s="1">
        <v>0.427099999999997</v>
      </c>
    </row>
    <row r="9" spans="10:11" ht="15.75">
      <c r="J9" s="2">
        <f t="shared" si="0"/>
        <v>0.4542574323311292</v>
      </c>
      <c r="K9" s="1">
        <v>0.427199999999997</v>
      </c>
    </row>
    <row r="10" spans="10:11" ht="15.75">
      <c r="J10" s="2">
        <f t="shared" si="0"/>
        <v>0.45435144314911396</v>
      </c>
      <c r="K10" s="1">
        <v>0.427299999999997</v>
      </c>
    </row>
    <row r="11" spans="10:11" ht="15.75">
      <c r="J11" s="2">
        <f t="shared" si="0"/>
        <v>0.45444544593327774</v>
      </c>
      <c r="K11" s="1">
        <v>0.427399999999997</v>
      </c>
    </row>
    <row r="12" spans="1:11" ht="15.75">
      <c r="A12" s="5"/>
      <c r="B12" s="5"/>
      <c r="C12" s="5"/>
      <c r="D12" s="5"/>
      <c r="E12" s="5" t="s">
        <v>0</v>
      </c>
      <c r="F12" s="5" t="s">
        <v>1</v>
      </c>
      <c r="G12" s="5" t="s">
        <v>2</v>
      </c>
      <c r="H12" s="5" t="s">
        <v>3</v>
      </c>
      <c r="J12" s="2">
        <f t="shared" si="0"/>
        <v>0.4545394406824269</v>
      </c>
      <c r="K12" s="8">
        <v>0.427499999999997</v>
      </c>
    </row>
    <row r="13" spans="1:11" ht="15.75">
      <c r="A13" s="3" t="s">
        <v>9</v>
      </c>
      <c r="B13" s="3">
        <v>1</v>
      </c>
      <c r="C13" s="9">
        <f>B13/(2*G8)</f>
        <v>1.169590643274862</v>
      </c>
      <c r="D13" s="9">
        <f>C13^2</f>
        <v>1.3679422728361055</v>
      </c>
      <c r="E13" s="10">
        <f>D13/(10^-6)</f>
        <v>1367942.2728361054</v>
      </c>
      <c r="F13" s="10">
        <f aca="true" t="shared" si="1" ref="F13:G17">E13/60</f>
        <v>22799.037880601758</v>
      </c>
      <c r="G13" s="10">
        <f t="shared" si="1"/>
        <v>379.98396467669596</v>
      </c>
      <c r="H13" s="11">
        <f>G13/24</f>
        <v>15.832665194862331</v>
      </c>
      <c r="J13" s="2">
        <f t="shared" si="0"/>
        <v>0.45463342739536855</v>
      </c>
      <c r="K13" s="1">
        <v>0.427599999999997</v>
      </c>
    </row>
    <row r="14" spans="1:11" ht="15.75">
      <c r="A14" s="3" t="s">
        <v>9</v>
      </c>
      <c r="B14" s="3">
        <v>2</v>
      </c>
      <c r="C14" s="9">
        <f>B14/(2*G8)</f>
        <v>2.339181286549724</v>
      </c>
      <c r="D14" s="9">
        <f>C14^2</f>
        <v>5.471769091344422</v>
      </c>
      <c r="E14" s="10">
        <f>D14/(10^-6)</f>
        <v>5471769.091344422</v>
      </c>
      <c r="F14" s="10">
        <f t="shared" si="1"/>
        <v>91196.15152240703</v>
      </c>
      <c r="G14" s="10">
        <f t="shared" si="1"/>
        <v>1519.9358587067838</v>
      </c>
      <c r="H14" s="11">
        <f>G14/24</f>
        <v>63.330660779449325</v>
      </c>
      <c r="J14" s="2">
        <f t="shared" si="0"/>
        <v>0.4547274060709103</v>
      </c>
      <c r="K14" s="1">
        <v>0.427699999999997</v>
      </c>
    </row>
    <row r="15" spans="1:11" ht="15.75">
      <c r="A15" s="3" t="s">
        <v>9</v>
      </c>
      <c r="B15" s="3">
        <v>3</v>
      </c>
      <c r="C15" s="9">
        <f>B15/(2*G8)</f>
        <v>3.508771929824586</v>
      </c>
      <c r="D15" s="9">
        <f>C15^2</f>
        <v>12.31148045552495</v>
      </c>
      <c r="E15" s="10">
        <f>D15/(10^-6)</f>
        <v>12311480.455524951</v>
      </c>
      <c r="F15" s="10">
        <f t="shared" si="1"/>
        <v>205191.34092541586</v>
      </c>
      <c r="G15" s="10">
        <f t="shared" si="1"/>
        <v>3419.8556820902645</v>
      </c>
      <c r="H15" s="11">
        <f>G15/24</f>
        <v>142.49398675376102</v>
      </c>
      <c r="J15" s="2">
        <f t="shared" si="0"/>
        <v>0.4548213767078598</v>
      </c>
      <c r="K15" s="1">
        <v>0.427799999999997</v>
      </c>
    </row>
    <row r="16" spans="1:11" ht="15.75">
      <c r="A16" s="3" t="s">
        <v>9</v>
      </c>
      <c r="B16" s="3">
        <v>4</v>
      </c>
      <c r="C16" s="9">
        <f>B16/(2*G8)</f>
        <v>4.678362573099448</v>
      </c>
      <c r="D16" s="9">
        <f>C16^2</f>
        <v>21.887076365377688</v>
      </c>
      <c r="E16" s="10">
        <f>D16/(10^-6)</f>
        <v>21887076.365377687</v>
      </c>
      <c r="F16" s="10">
        <f t="shared" si="1"/>
        <v>364784.6060896281</v>
      </c>
      <c r="G16" s="10">
        <f t="shared" si="1"/>
        <v>6079.743434827135</v>
      </c>
      <c r="H16" s="11">
        <f>G16/24</f>
        <v>253.3226431177973</v>
      </c>
      <c r="J16" s="2">
        <f t="shared" si="0"/>
        <v>0.45491533930502576</v>
      </c>
      <c r="K16" s="1">
        <v>0.427899999999997</v>
      </c>
    </row>
    <row r="17" spans="1:11" ht="15.75">
      <c r="A17" s="3" t="s">
        <v>9</v>
      </c>
      <c r="B17" s="3">
        <v>5</v>
      </c>
      <c r="C17" s="9">
        <f>B17/(2*G8)</f>
        <v>5.84795321637431</v>
      </c>
      <c r="D17" s="9">
        <f>C17^2</f>
        <v>34.19855682090264</v>
      </c>
      <c r="E17" s="10">
        <f>D17/(10^-6)</f>
        <v>34198556.82090264</v>
      </c>
      <c r="F17" s="10">
        <f t="shared" si="1"/>
        <v>569975.9470150439</v>
      </c>
      <c r="G17" s="10">
        <f t="shared" si="1"/>
        <v>9499.5991169174</v>
      </c>
      <c r="H17" s="11">
        <f>G17/24</f>
        <v>395.8166298715583</v>
      </c>
      <c r="J17" s="2">
        <f t="shared" si="0"/>
        <v>0.45500929386121663</v>
      </c>
      <c r="K17" s="1">
        <v>0.427999999999997</v>
      </c>
    </row>
    <row r="18" spans="10:11" ht="15.75">
      <c r="J18" s="2">
        <f t="shared" si="0"/>
        <v>0.4551032403752417</v>
      </c>
      <c r="K18" s="1">
        <v>0.428099999999997</v>
      </c>
    </row>
    <row r="19" spans="10:11" ht="15.75">
      <c r="J19" s="2">
        <f t="shared" si="0"/>
        <v>0.45519717884591065</v>
      </c>
      <c r="K19" s="1">
        <v>0.428199999999997</v>
      </c>
    </row>
    <row r="20" spans="10:11" ht="15.75">
      <c r="J20" s="2">
        <f t="shared" si="0"/>
        <v>0.4552911092720335</v>
      </c>
      <c r="K20" s="1">
        <v>0.428299999999997</v>
      </c>
    </row>
    <row r="21" spans="10:11" ht="15.75">
      <c r="J21" s="2">
        <f t="shared" si="0"/>
        <v>0.45538503165242056</v>
      </c>
      <c r="K21" s="1">
        <v>0.428399999999997</v>
      </c>
    </row>
    <row r="22" spans="10:11" ht="15.75">
      <c r="J22" s="2">
        <f t="shared" si="0"/>
        <v>0.4554789459858829</v>
      </c>
      <c r="K22" s="1">
        <v>0.428499999999997</v>
      </c>
    </row>
    <row r="23" spans="10:11" ht="15.75">
      <c r="J23" s="2">
        <f t="shared" si="0"/>
        <v>0.45557285227123173</v>
      </c>
      <c r="K23" s="1">
        <v>0.428599999999997</v>
      </c>
    </row>
    <row r="24" spans="10:11" ht="15.75">
      <c r="J24" s="2">
        <f t="shared" si="0"/>
        <v>0.4556667505072788</v>
      </c>
      <c r="K24" s="1">
        <v>0.428699999999997</v>
      </c>
    </row>
    <row r="25" spans="10:11" ht="15.75">
      <c r="J25" s="2">
        <f t="shared" si="0"/>
        <v>0.4557606406928362</v>
      </c>
      <c r="K25" s="1">
        <v>0.428799999999997</v>
      </c>
    </row>
    <row r="26" spans="10:11" ht="15.75">
      <c r="J26" s="2">
        <f t="shared" si="0"/>
        <v>0.4558545228267166</v>
      </c>
      <c r="K26" s="1">
        <v>0.428899999999997</v>
      </c>
    </row>
    <row r="27" spans="10:11" ht="15.75">
      <c r="J27" s="2">
        <f t="shared" si="0"/>
        <v>0.45594839690773287</v>
      </c>
      <c r="K27" s="1">
        <v>0.428999999999997</v>
      </c>
    </row>
    <row r="28" spans="10:11" ht="15.75">
      <c r="J28" s="2">
        <f t="shared" si="0"/>
        <v>0.4560422629346985</v>
      </c>
      <c r="K28" s="1">
        <v>0.429099999999997</v>
      </c>
    </row>
    <row r="29" spans="10:11" ht="15.75">
      <c r="J29" s="2">
        <f t="shared" si="0"/>
        <v>0.4561361209064276</v>
      </c>
      <c r="K29" s="1">
        <v>0.429199999999997</v>
      </c>
    </row>
    <row r="30" spans="10:11" ht="15.75">
      <c r="J30" s="2">
        <f t="shared" si="0"/>
        <v>0.45622997082173405</v>
      </c>
      <c r="K30" s="1">
        <v>0.429299999999997</v>
      </c>
    </row>
    <row r="31" spans="10:11" ht="15.75">
      <c r="J31" s="2">
        <f t="shared" si="0"/>
        <v>0.4563238126794328</v>
      </c>
      <c r="K31" s="1">
        <v>0.429399999999997</v>
      </c>
    </row>
    <row r="32" spans="10:11" ht="15.75">
      <c r="J32" s="2">
        <f t="shared" si="0"/>
        <v>0.4564176464783387</v>
      </c>
      <c r="K32" s="1">
        <v>0.429499999999997</v>
      </c>
    </row>
    <row r="33" spans="10:11" ht="15.75">
      <c r="J33" s="2">
        <f t="shared" si="0"/>
        <v>0.45651147221726757</v>
      </c>
      <c r="K33" s="1">
        <v>0.429599999999997</v>
      </c>
    </row>
    <row r="34" spans="10:11" ht="15.75">
      <c r="J34" s="2">
        <f t="shared" si="0"/>
        <v>0.4566052898950353</v>
      </c>
      <c r="K34" s="1">
        <v>0.429699999999997</v>
      </c>
    </row>
    <row r="35" spans="10:11" ht="15.75">
      <c r="J35" s="2">
        <f t="shared" si="0"/>
        <v>0.45669909951045823</v>
      </c>
      <c r="K35" s="1">
        <v>0.429799999999997</v>
      </c>
    </row>
    <row r="36" spans="10:11" ht="15.75">
      <c r="J36" s="2">
        <f t="shared" si="0"/>
        <v>0.4567929010623533</v>
      </c>
      <c r="K36" s="1">
        <v>0.429899999999997</v>
      </c>
    </row>
    <row r="37" spans="10:11" ht="15.75">
      <c r="J37" s="2">
        <f t="shared" si="0"/>
        <v>0.4568866945495375</v>
      </c>
      <c r="K37" s="1">
        <v>0.429999999999997</v>
      </c>
    </row>
    <row r="38" spans="10:11" ht="15.75">
      <c r="J38" s="2">
        <f t="shared" si="0"/>
        <v>0.4569804799708288</v>
      </c>
      <c r="K38" s="1">
        <v>0.430099999999997</v>
      </c>
    </row>
    <row r="39" spans="10:11" ht="15.75">
      <c r="J39" s="2">
        <f t="shared" si="0"/>
        <v>0.45707425732504503</v>
      </c>
      <c r="K39" s="1">
        <v>0.430199999999997</v>
      </c>
    </row>
    <row r="40" spans="10:11" ht="15.75">
      <c r="J40" s="2">
        <f t="shared" si="0"/>
        <v>0.45716802661100486</v>
      </c>
      <c r="K40" s="1">
        <v>0.430299999999997</v>
      </c>
    </row>
    <row r="41" spans="10:11" ht="15.75">
      <c r="J41" s="2">
        <f t="shared" si="0"/>
        <v>0.4572617878275272</v>
      </c>
      <c r="K41" s="1">
        <v>0.430399999999997</v>
      </c>
    </row>
    <row r="42" spans="10:11" ht="15.75">
      <c r="J42" s="2">
        <f t="shared" si="0"/>
        <v>0.4573555409734314</v>
      </c>
      <c r="K42" s="1">
        <v>0.430499999999997</v>
      </c>
    </row>
    <row r="43" spans="10:11" ht="15.75">
      <c r="J43" s="2">
        <f t="shared" si="0"/>
        <v>0.4574492860475372</v>
      </c>
      <c r="K43" s="1">
        <v>0.430599999999997</v>
      </c>
    </row>
    <row r="44" spans="10:11" ht="15.75">
      <c r="J44" s="2">
        <f t="shared" si="0"/>
        <v>0.45754302304866484</v>
      </c>
      <c r="K44" s="1">
        <v>0.430699999999997</v>
      </c>
    </row>
    <row r="45" spans="10:11" ht="15.75">
      <c r="J45" s="2">
        <f t="shared" si="0"/>
        <v>0.4576367519756351</v>
      </c>
      <c r="K45" s="1">
        <v>0.430799999999997</v>
      </c>
    </row>
    <row r="46" spans="10:11" ht="15.75">
      <c r="J46" s="2">
        <f t="shared" si="0"/>
        <v>0.45773047282726886</v>
      </c>
      <c r="K46" s="1">
        <v>0.430899999999997</v>
      </c>
    </row>
  </sheetData>
  <sheetProtection/>
  <printOptions/>
  <pageMargins left="0.75" right="0.75" top="1" bottom="1" header="0.5" footer="0.5"/>
  <pageSetup horizontalDpi="1200" verticalDpi="1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 INGV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fvetere</dc:creator>
  <cp:keywords/>
  <dc:description/>
  <cp:lastModifiedBy>Lettera Meccanica</cp:lastModifiedBy>
  <dcterms:created xsi:type="dcterms:W3CDTF">2009-05-30T19:01:47Z</dcterms:created>
  <dcterms:modified xsi:type="dcterms:W3CDTF">2024-03-12T10:25:28Z</dcterms:modified>
  <cp:category/>
  <cp:version/>
  <cp:contentType/>
  <cp:contentStatus/>
</cp:coreProperties>
</file>