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3740" activeTab="0"/>
  </bookViews>
  <sheets>
    <sheet name="Vetere et al (2022) MODELS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<sst xmlns="http://schemas.openxmlformats.org/spreadsheetml/2006/main" count="32" uniqueCount="20">
  <si>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a</t>
  </si>
  <si>
    <t>b</t>
  </si>
  <si>
    <t>c</t>
  </si>
  <si>
    <t>d</t>
  </si>
  <si>
    <t>e</t>
  </si>
  <si>
    <t>f</t>
  </si>
  <si>
    <t>shear rate</t>
  </si>
  <si>
    <t>vis</t>
  </si>
  <si>
    <t>log (Pa s)</t>
  </si>
  <si>
    <t>rapporto d'aspetto</t>
  </si>
  <si>
    <t>contenuto cristallino</t>
  </si>
  <si>
    <t>Dati di letteratura come riportato nel materiale supplementare in Vetere et al., (2022)</t>
  </si>
  <si>
    <t>Delta</t>
  </si>
  <si>
    <t>vis calcolata</t>
  </si>
  <si>
    <t>cristalli</t>
  </si>
  <si>
    <t>(Pa s)</t>
  </si>
  <si>
    <t>misurato-calcolato</t>
  </si>
  <si>
    <t>parametri, non modificare</t>
  </si>
  <si>
    <t xml:space="preserve">Vetere et al., (2022) CR-Geosciences, 354, p. 1-22. https://doi.org/10.5802/crgeos.125 </t>
  </si>
  <si>
    <r>
      <t>s</t>
    </r>
    <r>
      <rPr>
        <b/>
        <vertAlign val="superscript"/>
        <sz val="12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</si>
</sst>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41">
    <font>
      <sz val="10"/>
      <name val="MS Sans Serif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164" fontId="2" fillId="10" borderId="0" xfId="0" applyNumberFormat="1" applyFont="1" applyFill="1" applyAlignment="1">
      <alignment horizontal="center"/>
    </xf>
    <xf numFmtId="0" fontId="3" fillId="1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171450</xdr:rowOff>
    </xdr:from>
    <xdr:to>
      <xdr:col>4</xdr:col>
      <xdr:colOff>352425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537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95250</xdr:rowOff>
    </xdr:from>
    <xdr:to>
      <xdr:col>12</xdr:col>
      <xdr:colOff>104775</xdr:colOff>
      <xdr:row>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295275"/>
          <a:ext cx="531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4"/>
  <sheetViews>
    <sheetView tabSelected="1" zoomScale="130" zoomScaleNormal="130" zoomScalePageLayoutView="0" workbookViewId="0" topLeftCell="A1">
      <pane xSplit="8" ySplit="15" topLeftCell="I313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D6" sqref="D6"/>
    </sheetView>
  </sheetViews>
  <sheetFormatPr defaultColWidth="10.8515625" defaultRowHeight="12.75"/>
  <cols>
    <col min="1" max="1" width="12.00390625" style="3" customWidth="1"/>
    <col min="2" max="2" width="23.8515625" style="3" customWidth="1"/>
    <col min="3" max="3" width="25.57421875" style="3" customWidth="1"/>
    <col min="4" max="4" width="14.421875" style="3" customWidth="1"/>
    <col min="5" max="5" width="11.8515625" style="3" customWidth="1"/>
    <col min="6" max="6" width="10.8515625" style="3" customWidth="1"/>
    <col min="7" max="7" width="15.8515625" style="3" customWidth="1"/>
    <col min="8" max="9" width="23.421875" style="3" customWidth="1"/>
    <col min="10" max="10" width="10.8515625" style="2" customWidth="1"/>
    <col min="11" max="11" width="20.421875" style="3" customWidth="1"/>
    <col min="12" max="12" width="23.8515625" style="3" customWidth="1"/>
    <col min="13" max="16384" width="10.8515625" style="2" customWidth="1"/>
  </cols>
  <sheetData>
    <row r="1" spans="1:6" ht="15.75">
      <c r="A1" s="6" t="s">
        <v>18</v>
      </c>
      <c r="B1" s="7"/>
      <c r="C1" s="2"/>
      <c r="D1" s="7"/>
      <c r="E1" s="2"/>
      <c r="F1" s="7"/>
    </row>
    <row r="2" spans="1:6" ht="15">
      <c r="A2" s="6"/>
      <c r="B2" s="7"/>
      <c r="C2" s="2"/>
      <c r="D2" s="7"/>
      <c r="E2" s="2"/>
      <c r="F2" s="7"/>
    </row>
    <row r="3" ht="15"/>
    <row r="4" ht="15"/>
    <row r="5" ht="15"/>
    <row r="6" spans="7:11" ht="15.75">
      <c r="G6" s="16" t="s">
        <v>17</v>
      </c>
      <c r="H6" s="8"/>
      <c r="J6" s="16" t="s">
        <v>17</v>
      </c>
      <c r="K6" s="8"/>
    </row>
    <row r="7" spans="7:11" ht="15.75">
      <c r="G7" s="9" t="s">
        <v>0</v>
      </c>
      <c r="H7" s="10">
        <v>1.917</v>
      </c>
      <c r="I7" s="4"/>
      <c r="J7" s="9" t="s">
        <v>0</v>
      </c>
      <c r="K7" s="10">
        <v>1.419</v>
      </c>
    </row>
    <row r="8" spans="7:11" ht="15.75">
      <c r="G8" s="9" t="s">
        <v>1</v>
      </c>
      <c r="H8" s="10">
        <v>-0.034</v>
      </c>
      <c r="I8" s="4"/>
      <c r="J8" s="9" t="s">
        <v>1</v>
      </c>
      <c r="K8" s="10">
        <v>0.313</v>
      </c>
    </row>
    <row r="9" spans="7:11" ht="15.75">
      <c r="G9" s="9" t="s">
        <v>2</v>
      </c>
      <c r="H9" s="10">
        <v>9.258</v>
      </c>
      <c r="I9" s="4"/>
      <c r="J9" s="9" t="s">
        <v>2</v>
      </c>
      <c r="K9" s="10">
        <v>-5.952</v>
      </c>
    </row>
    <row r="10" spans="7:11" ht="15.75">
      <c r="G10" s="9" t="s">
        <v>3</v>
      </c>
      <c r="H10" s="10">
        <v>-0.032</v>
      </c>
      <c r="I10" s="4"/>
      <c r="J10" s="9" t="s">
        <v>3</v>
      </c>
      <c r="K10" s="10">
        <v>10.499</v>
      </c>
    </row>
    <row r="11" spans="7:11" ht="15.75">
      <c r="G11" s="9" t="s">
        <v>4</v>
      </c>
      <c r="H11" s="10">
        <v>-14.958</v>
      </c>
      <c r="I11" s="4"/>
      <c r="J11" s="9" t="s">
        <v>4</v>
      </c>
      <c r="K11" s="10">
        <v>-6.481</v>
      </c>
    </row>
    <row r="12" spans="1:11" ht="15.75">
      <c r="A12" s="2"/>
      <c r="F12" s="2"/>
      <c r="G12" s="9" t="s">
        <v>5</v>
      </c>
      <c r="H12" s="10">
        <v>-0.737</v>
      </c>
      <c r="I12" s="4"/>
      <c r="J12" s="11"/>
      <c r="K12" s="8"/>
    </row>
    <row r="13" spans="1:7" ht="15.75">
      <c r="A13" s="12" t="s">
        <v>11</v>
      </c>
      <c r="B13" s="13"/>
      <c r="C13" s="13"/>
      <c r="D13" s="13"/>
      <c r="E13" s="13"/>
      <c r="F13" s="14"/>
      <c r="G13" s="4"/>
    </row>
    <row r="14" spans="1:7" ht="15.75">
      <c r="A14" s="15"/>
      <c r="B14" s="13"/>
      <c r="C14" s="13"/>
      <c r="D14" s="13"/>
      <c r="E14" s="13"/>
      <c r="F14" s="14"/>
      <c r="G14" s="4"/>
    </row>
    <row r="15" spans="1:12" ht="15.75">
      <c r="A15" s="14" t="s">
        <v>6</v>
      </c>
      <c r="B15" s="14" t="s">
        <v>9</v>
      </c>
      <c r="C15" s="14" t="s">
        <v>10</v>
      </c>
      <c r="D15" s="14" t="s">
        <v>7</v>
      </c>
      <c r="E15" s="14" t="s">
        <v>7</v>
      </c>
      <c r="F15" s="14"/>
      <c r="G15" s="1" t="s">
        <v>13</v>
      </c>
      <c r="H15" s="1" t="s">
        <v>12</v>
      </c>
      <c r="I15" s="1"/>
      <c r="K15" s="1" t="s">
        <v>13</v>
      </c>
      <c r="L15" s="1" t="s">
        <v>12</v>
      </c>
    </row>
    <row r="16" spans="1:12" ht="18">
      <c r="A16" s="14" t="s">
        <v>19</v>
      </c>
      <c r="B16" s="14" t="s">
        <v>14</v>
      </c>
      <c r="C16" s="14"/>
      <c r="D16" s="14" t="s">
        <v>15</v>
      </c>
      <c r="E16" s="14" t="s">
        <v>8</v>
      </c>
      <c r="F16" s="14"/>
      <c r="G16" s="1" t="s">
        <v>8</v>
      </c>
      <c r="H16" s="1" t="s">
        <v>16</v>
      </c>
      <c r="I16" s="1"/>
      <c r="K16" s="1" t="s">
        <v>8</v>
      </c>
      <c r="L16" s="1" t="s">
        <v>16</v>
      </c>
    </row>
    <row r="17" spans="1:6" ht="15.75">
      <c r="A17" s="13"/>
      <c r="B17" s="13"/>
      <c r="C17" s="13"/>
      <c r="D17" s="13"/>
      <c r="E17" s="13"/>
      <c r="F17" s="13"/>
    </row>
    <row r="18" spans="1:12" ht="15.75">
      <c r="A18" s="20">
        <v>0.01</v>
      </c>
      <c r="B18" s="13">
        <v>4.7</v>
      </c>
      <c r="C18" s="13">
        <v>0.29</v>
      </c>
      <c r="D18" s="22">
        <v>7467.8</v>
      </c>
      <c r="E18" s="21">
        <v>3.8731926783103185</v>
      </c>
      <c r="F18" s="13"/>
      <c r="G18" s="5">
        <f aca="true" t="shared" si="0" ref="G18:G81">$H$7+$H$8*LN(A18)+$H$9*C18+$H$10*(LN(A18)^2)+$H$11*C18^2+$H$12*C18*LN(A18)</f>
        <v>3.806048052033595</v>
      </c>
      <c r="H18" s="5">
        <f aca="true" t="shared" si="1" ref="H18:H81">E18-G18</f>
        <v>0.06714462627672368</v>
      </c>
      <c r="I18" s="5"/>
      <c r="K18" s="5">
        <f aca="true" t="shared" si="2" ref="K18:K81">$K$7+$K$8/LN(B18)+$K$9/(B18^1.5)+$K$10*EXP(-B18)+$K$11*C18*LN(C18)</f>
        <v>3.459178420798102</v>
      </c>
      <c r="L18" s="5">
        <f aca="true" t="shared" si="3" ref="L18:L81">E18-K18</f>
        <v>0.41401425751221677</v>
      </c>
    </row>
    <row r="19" spans="1:12" ht="15.75">
      <c r="A19" s="20">
        <v>0.01</v>
      </c>
      <c r="B19" s="13">
        <v>4.8</v>
      </c>
      <c r="C19" s="13">
        <v>0.23</v>
      </c>
      <c r="D19" s="22">
        <v>2887.5</v>
      </c>
      <c r="E19" s="21">
        <v>3.4605219929002007</v>
      </c>
      <c r="F19" s="13"/>
      <c r="G19" s="5">
        <f t="shared" si="0"/>
        <v>3.5136170264092024</v>
      </c>
      <c r="H19" s="5">
        <f t="shared" si="1"/>
        <v>-0.05309503350900169</v>
      </c>
      <c r="I19" s="5"/>
      <c r="K19" s="5">
        <f t="shared" si="2"/>
        <v>3.3297061965042687</v>
      </c>
      <c r="L19" s="5">
        <f t="shared" si="3"/>
        <v>0.130815796395932</v>
      </c>
    </row>
    <row r="20" spans="1:12" ht="15.75">
      <c r="A20" s="20">
        <v>0.01</v>
      </c>
      <c r="B20" s="13">
        <v>4.1</v>
      </c>
      <c r="C20" s="13">
        <v>0.19</v>
      </c>
      <c r="D20" s="22">
        <v>1780.4</v>
      </c>
      <c r="E20" s="21">
        <v>3.250517585610485</v>
      </c>
      <c r="F20" s="13"/>
      <c r="G20" s="5">
        <f t="shared" si="0"/>
        <v>3.258831009326273</v>
      </c>
      <c r="H20" s="5">
        <f t="shared" si="1"/>
        <v>-0.008313423715788026</v>
      </c>
      <c r="I20" s="5"/>
      <c r="K20" s="5">
        <f t="shared" si="2"/>
        <v>3.142887716800293</v>
      </c>
      <c r="L20" s="5">
        <f t="shared" si="3"/>
        <v>0.10762986881019199</v>
      </c>
    </row>
    <row r="21" spans="1:12" ht="15.75">
      <c r="A21" s="20">
        <v>0.01</v>
      </c>
      <c r="B21" s="13">
        <v>4.2</v>
      </c>
      <c r="C21" s="13">
        <v>0.16</v>
      </c>
      <c r="D21" s="22">
        <v>956.3</v>
      </c>
      <c r="E21" s="21">
        <v>2.9805941557762203</v>
      </c>
      <c r="F21" s="13"/>
      <c r="G21" s="5">
        <f t="shared" si="0"/>
        <v>3.036329696514076</v>
      </c>
      <c r="H21" s="5">
        <f t="shared" si="1"/>
        <v>-0.05573554073785569</v>
      </c>
      <c r="I21" s="5"/>
      <c r="K21" s="5">
        <f t="shared" si="2"/>
        <v>3.0033629467565435</v>
      </c>
      <c r="L21" s="5">
        <f t="shared" si="3"/>
        <v>-0.02276879098032314</v>
      </c>
    </row>
    <row r="22" spans="1:12" ht="15.75">
      <c r="A22" s="20">
        <v>0.01</v>
      </c>
      <c r="B22" s="13">
        <v>4.2</v>
      </c>
      <c r="C22" s="13">
        <v>0.1</v>
      </c>
      <c r="D22" s="22">
        <v>275.4</v>
      </c>
      <c r="E22" s="21">
        <v>2.439963935920905</v>
      </c>
      <c r="F22" s="13"/>
      <c r="G22" s="5">
        <f t="shared" si="0"/>
        <v>2.510553870889683</v>
      </c>
      <c r="H22" s="5">
        <f t="shared" si="1"/>
        <v>-0.07058993496877797</v>
      </c>
      <c r="I22" s="5"/>
      <c r="K22" s="5">
        <f t="shared" si="2"/>
        <v>2.595354670877536</v>
      </c>
      <c r="L22" s="5">
        <f t="shared" si="3"/>
        <v>-0.15539073495663125</v>
      </c>
    </row>
    <row r="23" spans="1:12" ht="15.75">
      <c r="A23" s="20">
        <v>0.01</v>
      </c>
      <c r="B23" s="13">
        <v>3</v>
      </c>
      <c r="C23" s="13">
        <v>0.07</v>
      </c>
      <c r="D23" s="22">
        <v>68.5</v>
      </c>
      <c r="E23" s="21">
        <v>1.8356905714924256</v>
      </c>
      <c r="F23" s="13"/>
      <c r="G23" s="5">
        <f t="shared" si="0"/>
        <v>2.207279358077486</v>
      </c>
      <c r="H23" s="5">
        <f t="shared" si="1"/>
        <v>-0.37158878658506045</v>
      </c>
      <c r="I23" s="5"/>
      <c r="K23" s="5">
        <f t="shared" si="2"/>
        <v>2.2875828756114798</v>
      </c>
      <c r="L23" s="5">
        <f t="shared" si="3"/>
        <v>-0.4518923041190541</v>
      </c>
    </row>
    <row r="24" spans="1:12" ht="15.75">
      <c r="A24" s="20">
        <v>0.1</v>
      </c>
      <c r="B24" s="13">
        <v>4.7</v>
      </c>
      <c r="C24" s="13">
        <v>0.29</v>
      </c>
      <c r="D24" s="22">
        <v>4113</v>
      </c>
      <c r="E24" s="21">
        <v>3.614158709509175</v>
      </c>
      <c r="F24" s="13"/>
      <c r="G24" s="5">
        <f t="shared" si="0"/>
        <v>3.7446108655521058</v>
      </c>
      <c r="H24" s="5">
        <f t="shared" si="1"/>
        <v>-0.1304521560429306</v>
      </c>
      <c r="I24" s="5"/>
      <c r="K24" s="5">
        <f t="shared" si="2"/>
        <v>3.459178420798102</v>
      </c>
      <c r="L24" s="5">
        <f t="shared" si="3"/>
        <v>0.1549802887110734</v>
      </c>
    </row>
    <row r="25" spans="1:12" ht="15.75">
      <c r="A25" s="20">
        <v>0.1</v>
      </c>
      <c r="B25" s="13">
        <v>4.8</v>
      </c>
      <c r="C25" s="13">
        <v>0.23</v>
      </c>
      <c r="D25" s="22">
        <v>1784.2</v>
      </c>
      <c r="E25" s="21">
        <v>3.251443535033362</v>
      </c>
      <c r="F25" s="13"/>
      <c r="G25" s="5">
        <f t="shared" si="0"/>
        <v>3.554000152739909</v>
      </c>
      <c r="H25" s="5">
        <f t="shared" si="1"/>
        <v>-0.30255661770654685</v>
      </c>
      <c r="I25" s="5"/>
      <c r="K25" s="5">
        <f t="shared" si="2"/>
        <v>3.3297061965042687</v>
      </c>
      <c r="L25" s="5">
        <f t="shared" si="3"/>
        <v>-0.07826266147090655</v>
      </c>
    </row>
    <row r="26" spans="1:12" ht="15.75">
      <c r="A26" s="20">
        <v>0.1</v>
      </c>
      <c r="B26" s="13">
        <v>4.1</v>
      </c>
      <c r="C26" s="13">
        <v>0.19</v>
      </c>
      <c r="D26" s="22">
        <v>1040.5</v>
      </c>
      <c r="E26" s="21">
        <v>3.0172420845476458</v>
      </c>
      <c r="F26" s="13"/>
      <c r="G26" s="5">
        <f t="shared" si="0"/>
        <v>3.367094344198445</v>
      </c>
      <c r="H26" s="5">
        <f t="shared" si="1"/>
        <v>-0.34985225965079936</v>
      </c>
      <c r="I26" s="5"/>
      <c r="K26" s="5">
        <f t="shared" si="2"/>
        <v>3.142887716800293</v>
      </c>
      <c r="L26" s="5">
        <f t="shared" si="3"/>
        <v>-0.12564563225264713</v>
      </c>
    </row>
    <row r="27" spans="1:12" ht="15.75">
      <c r="A27" s="20">
        <v>0.1</v>
      </c>
      <c r="B27" s="13">
        <v>4.2</v>
      </c>
      <c r="C27" s="13">
        <v>0.16</v>
      </c>
      <c r="D27" s="22">
        <v>559.2</v>
      </c>
      <c r="E27" s="21">
        <v>2.7475671627376252</v>
      </c>
      <c r="F27" s="13"/>
      <c r="G27" s="5">
        <f t="shared" si="0"/>
        <v>3.195503187792347</v>
      </c>
      <c r="H27" s="5">
        <f t="shared" si="1"/>
        <v>-0.44793602505472174</v>
      </c>
      <c r="I27" s="5"/>
      <c r="K27" s="5">
        <f t="shared" si="2"/>
        <v>3.0033629467565435</v>
      </c>
      <c r="L27" s="5">
        <f t="shared" si="3"/>
        <v>-0.2557957840189182</v>
      </c>
    </row>
    <row r="28" spans="1:12" ht="15.75">
      <c r="A28" s="20">
        <v>0.1</v>
      </c>
      <c r="B28" s="13">
        <v>4.2</v>
      </c>
      <c r="C28" s="13">
        <v>0.1</v>
      </c>
      <c r="D28" s="22">
        <v>204.4</v>
      </c>
      <c r="E28" s="21">
        <v>2.3104808914626753</v>
      </c>
      <c r="F28" s="13"/>
      <c r="G28" s="5">
        <f t="shared" si="0"/>
        <v>2.7715476749801504</v>
      </c>
      <c r="H28" s="5">
        <f t="shared" si="1"/>
        <v>-0.4610667835174751</v>
      </c>
      <c r="I28" s="5"/>
      <c r="K28" s="5">
        <f t="shared" si="2"/>
        <v>2.595354670877536</v>
      </c>
      <c r="L28" s="5">
        <f t="shared" si="3"/>
        <v>-0.2848737794148608</v>
      </c>
    </row>
    <row r="29" spans="1:12" ht="15.75">
      <c r="A29" s="20">
        <v>0.1</v>
      </c>
      <c r="B29" s="13">
        <v>3</v>
      </c>
      <c r="C29" s="13">
        <v>0.07</v>
      </c>
      <c r="D29" s="22">
        <v>68.5</v>
      </c>
      <c r="E29" s="21">
        <v>1.8356905714924256</v>
      </c>
      <c r="F29" s="13"/>
      <c r="G29" s="5">
        <f t="shared" si="0"/>
        <v>2.5191833185740524</v>
      </c>
      <c r="H29" s="5">
        <f t="shared" si="1"/>
        <v>-0.6834927470816268</v>
      </c>
      <c r="I29" s="5"/>
      <c r="K29" s="5">
        <f t="shared" si="2"/>
        <v>2.2875828756114798</v>
      </c>
      <c r="L29" s="5">
        <f t="shared" si="3"/>
        <v>-0.4518923041190541</v>
      </c>
    </row>
    <row r="30" spans="1:12" ht="15.75">
      <c r="A30" s="20">
        <v>1</v>
      </c>
      <c r="B30" s="13">
        <v>4.7</v>
      </c>
      <c r="C30" s="13">
        <v>0.29</v>
      </c>
      <c r="D30" s="22">
        <v>2255.2</v>
      </c>
      <c r="E30" s="21">
        <v>3.353185062863546</v>
      </c>
      <c r="F30" s="13"/>
      <c r="G30" s="5">
        <f t="shared" si="0"/>
        <v>3.3438522</v>
      </c>
      <c r="H30" s="5">
        <f t="shared" si="1"/>
        <v>0.009332862863545621</v>
      </c>
      <c r="I30" s="5"/>
      <c r="K30" s="5">
        <f t="shared" si="2"/>
        <v>3.459178420798102</v>
      </c>
      <c r="L30" s="5">
        <f t="shared" si="3"/>
        <v>-0.105993357934556</v>
      </c>
    </row>
    <row r="31" spans="1:12" ht="15.75">
      <c r="A31" s="20">
        <v>1</v>
      </c>
      <c r="B31" s="13">
        <v>4.8</v>
      </c>
      <c r="C31" s="13">
        <v>0.23</v>
      </c>
      <c r="D31" s="22">
        <v>1105.7</v>
      </c>
      <c r="E31" s="21">
        <v>3.0436373095925706</v>
      </c>
      <c r="F31" s="13"/>
      <c r="G31" s="5">
        <f t="shared" si="0"/>
        <v>3.2550618</v>
      </c>
      <c r="H31" s="5">
        <f t="shared" si="1"/>
        <v>-0.2114244904074294</v>
      </c>
      <c r="I31" s="5"/>
      <c r="K31" s="5">
        <f t="shared" si="2"/>
        <v>3.3297061965042687</v>
      </c>
      <c r="L31" s="5">
        <f t="shared" si="3"/>
        <v>-0.2860688869116981</v>
      </c>
    </row>
    <row r="32" spans="1:12" ht="15.75">
      <c r="A32" s="20">
        <v>1</v>
      </c>
      <c r="B32" s="13">
        <v>4.1</v>
      </c>
      <c r="C32" s="13">
        <v>0.19</v>
      </c>
      <c r="D32" s="22">
        <v>601.9</v>
      </c>
      <c r="E32" s="21">
        <v>2.77952434332479</v>
      </c>
      <c r="F32" s="13"/>
      <c r="G32" s="5">
        <f t="shared" si="0"/>
        <v>3.1360362</v>
      </c>
      <c r="H32" s="5">
        <f t="shared" si="1"/>
        <v>-0.3565118566752101</v>
      </c>
      <c r="I32" s="5"/>
      <c r="K32" s="5">
        <f t="shared" si="2"/>
        <v>3.142887716800293</v>
      </c>
      <c r="L32" s="5">
        <f t="shared" si="3"/>
        <v>-0.36336337347550307</v>
      </c>
    </row>
    <row r="33" spans="1:12" ht="15.75">
      <c r="A33" s="20">
        <v>1</v>
      </c>
      <c r="B33" s="13">
        <v>4.2</v>
      </c>
      <c r="C33" s="13">
        <v>0.16</v>
      </c>
      <c r="D33" s="22">
        <v>340.1</v>
      </c>
      <c r="E33" s="21">
        <v>2.531606631932722</v>
      </c>
      <c r="F33" s="13"/>
      <c r="G33" s="5">
        <f t="shared" si="0"/>
        <v>3.0153551999999997</v>
      </c>
      <c r="H33" s="5">
        <f t="shared" si="1"/>
        <v>-0.4837485680672775</v>
      </c>
      <c r="I33" s="5"/>
      <c r="K33" s="5">
        <f t="shared" si="2"/>
        <v>3.0033629467565435</v>
      </c>
      <c r="L33" s="5">
        <f t="shared" si="3"/>
        <v>-0.4717563148238213</v>
      </c>
    </row>
    <row r="34" spans="1:12" ht="15.75">
      <c r="A34" s="20">
        <v>1</v>
      </c>
      <c r="B34" s="13">
        <v>4.2</v>
      </c>
      <c r="C34" s="13">
        <v>0.1</v>
      </c>
      <c r="D34" s="22">
        <v>165.1</v>
      </c>
      <c r="E34" s="21">
        <v>2.2177470732627937</v>
      </c>
      <c r="F34" s="13"/>
      <c r="G34" s="5">
        <f t="shared" si="0"/>
        <v>2.69322</v>
      </c>
      <c r="H34" s="5">
        <f t="shared" si="1"/>
        <v>-0.4754729267372064</v>
      </c>
      <c r="I34" s="5"/>
      <c r="K34" s="5">
        <f t="shared" si="2"/>
        <v>2.595354670877536</v>
      </c>
      <c r="L34" s="5">
        <f t="shared" si="3"/>
        <v>-0.3776075976147424</v>
      </c>
    </row>
    <row r="35" spans="1:12" ht="15.75">
      <c r="A35" s="20">
        <v>5</v>
      </c>
      <c r="B35" s="13">
        <v>4.7</v>
      </c>
      <c r="C35" s="13">
        <v>0.29</v>
      </c>
      <c r="D35" s="22">
        <v>1481.2</v>
      </c>
      <c r="E35" s="21">
        <v>3.170613703377405</v>
      </c>
      <c r="F35" s="13"/>
      <c r="G35" s="5">
        <f t="shared" si="0"/>
        <v>2.8622568533453325</v>
      </c>
      <c r="H35" s="5">
        <f t="shared" si="1"/>
        <v>0.3083568500320726</v>
      </c>
      <c r="I35" s="5"/>
      <c r="K35" s="5">
        <f t="shared" si="2"/>
        <v>3.459178420798102</v>
      </c>
      <c r="L35" s="5">
        <f t="shared" si="3"/>
        <v>-0.28856471742069667</v>
      </c>
    </row>
    <row r="36" spans="1:12" ht="15.75">
      <c r="A36" s="20">
        <v>5</v>
      </c>
      <c r="B36" s="13">
        <v>4.8</v>
      </c>
      <c r="C36" s="13">
        <v>0.23</v>
      </c>
      <c r="D36" s="22">
        <v>783.3</v>
      </c>
      <c r="E36" s="21">
        <v>2.893928126542607</v>
      </c>
      <c r="F36" s="13"/>
      <c r="G36" s="5">
        <f t="shared" si="0"/>
        <v>2.844635797833169</v>
      </c>
      <c r="H36" s="5">
        <f t="shared" si="1"/>
        <v>0.04929232870943778</v>
      </c>
      <c r="I36" s="5"/>
      <c r="K36" s="5">
        <f t="shared" si="2"/>
        <v>3.3297061965042687</v>
      </c>
      <c r="L36" s="5">
        <f t="shared" si="3"/>
        <v>-0.4357780699616618</v>
      </c>
    </row>
    <row r="37" spans="1:12" ht="15.75">
      <c r="A37" s="20">
        <v>5</v>
      </c>
      <c r="B37" s="13">
        <v>4.1</v>
      </c>
      <c r="C37" s="13">
        <v>0.19</v>
      </c>
      <c r="D37" s="22">
        <v>414.3</v>
      </c>
      <c r="E37" s="21">
        <v>2.6173149332982937</v>
      </c>
      <c r="F37" s="13"/>
      <c r="G37" s="5">
        <f t="shared" si="0"/>
        <v>2.773056427491726</v>
      </c>
      <c r="H37" s="5">
        <f t="shared" si="1"/>
        <v>-0.1557414941934323</v>
      </c>
      <c r="I37" s="5"/>
      <c r="K37" s="5">
        <f t="shared" si="2"/>
        <v>3.142887716800293</v>
      </c>
      <c r="L37" s="5">
        <f t="shared" si="3"/>
        <v>-0.5255727835019992</v>
      </c>
    </row>
    <row r="38" spans="1:12" ht="15.75">
      <c r="A38" s="20">
        <v>5</v>
      </c>
      <c r="B38" s="13">
        <v>4.2</v>
      </c>
      <c r="C38" s="13">
        <v>0.16</v>
      </c>
      <c r="D38" s="22">
        <v>234.3</v>
      </c>
      <c r="E38" s="21">
        <v>2.369772288596963</v>
      </c>
      <c r="F38" s="13"/>
      <c r="G38" s="5">
        <f t="shared" si="0"/>
        <v>2.687960099735644</v>
      </c>
      <c r="H38" s="5">
        <f t="shared" si="1"/>
        <v>-0.3181878111386811</v>
      </c>
      <c r="I38" s="5"/>
      <c r="K38" s="5">
        <f t="shared" si="2"/>
        <v>3.0033629467565435</v>
      </c>
      <c r="L38" s="5">
        <f t="shared" si="3"/>
        <v>-0.6335906581595805</v>
      </c>
    </row>
    <row r="39" spans="1:12" ht="15.75">
      <c r="A39" s="20">
        <v>5</v>
      </c>
      <c r="B39" s="13">
        <v>4.2</v>
      </c>
      <c r="C39" s="13">
        <v>0.1</v>
      </c>
      <c r="D39" s="22">
        <v>107</v>
      </c>
      <c r="E39" s="21">
        <v>2.0293837776852097</v>
      </c>
      <c r="F39" s="13"/>
      <c r="G39" s="5">
        <f t="shared" si="0"/>
        <v>2.43699424422348</v>
      </c>
      <c r="H39" s="5">
        <f t="shared" si="1"/>
        <v>-0.40761046653827027</v>
      </c>
      <c r="I39" s="5"/>
      <c r="K39" s="5">
        <f t="shared" si="2"/>
        <v>2.595354670877536</v>
      </c>
      <c r="L39" s="5">
        <f t="shared" si="3"/>
        <v>-0.5659708931923264</v>
      </c>
    </row>
    <row r="40" spans="1:12" ht="15.75">
      <c r="A40" s="20">
        <v>0.01</v>
      </c>
      <c r="B40" s="13">
        <v>3.3</v>
      </c>
      <c r="C40" s="13">
        <v>0.36</v>
      </c>
      <c r="D40" s="22">
        <v>7077</v>
      </c>
      <c r="E40" s="21">
        <v>3.849849195605258</v>
      </c>
      <c r="F40" s="13"/>
      <c r="G40" s="5">
        <f t="shared" si="0"/>
        <v>4.01109978192872</v>
      </c>
      <c r="H40" s="5">
        <f t="shared" si="1"/>
        <v>-0.16125058632346168</v>
      </c>
      <c r="I40" s="5"/>
      <c r="K40" s="5">
        <f t="shared" si="2"/>
        <v>3.459204135164886</v>
      </c>
      <c r="L40" s="5">
        <f t="shared" si="3"/>
        <v>0.39064506044037195</v>
      </c>
    </row>
    <row r="41" spans="1:12" ht="15.75">
      <c r="A41" s="20">
        <v>0.01</v>
      </c>
      <c r="B41" s="13">
        <v>1.9</v>
      </c>
      <c r="C41" s="13">
        <v>0.23</v>
      </c>
      <c r="D41" s="22">
        <v>1792.2</v>
      </c>
      <c r="E41" s="21">
        <v>3.253386472987772</v>
      </c>
      <c r="F41" s="13"/>
      <c r="G41" s="5">
        <f t="shared" si="0"/>
        <v>3.5136170264092024</v>
      </c>
      <c r="H41" s="5">
        <f t="shared" si="1"/>
        <v>-0.2602305534214304</v>
      </c>
      <c r="I41" s="5"/>
      <c r="K41" s="5">
        <f t="shared" si="2"/>
        <v>3.395064139448796</v>
      </c>
      <c r="L41" s="5">
        <f t="shared" si="3"/>
        <v>-0.1416776664610242</v>
      </c>
    </row>
    <row r="42" spans="1:12" ht="15.75">
      <c r="A42" s="20">
        <v>0.01</v>
      </c>
      <c r="B42" s="13">
        <v>2.1</v>
      </c>
      <c r="C42" s="13">
        <v>0.19</v>
      </c>
      <c r="D42" s="22">
        <v>1410.8</v>
      </c>
      <c r="E42" s="21">
        <v>3.149465450995452</v>
      </c>
      <c r="F42" s="13"/>
      <c r="G42" s="5">
        <f t="shared" si="0"/>
        <v>3.258831009326273</v>
      </c>
      <c r="H42" s="5">
        <f t="shared" si="1"/>
        <v>-0.10936555833082107</v>
      </c>
      <c r="I42" s="5"/>
      <c r="K42" s="5">
        <f t="shared" si="2"/>
        <v>3.215703391354844</v>
      </c>
      <c r="L42" s="5">
        <f t="shared" si="3"/>
        <v>-0.06623794035939223</v>
      </c>
    </row>
    <row r="43" spans="1:12" ht="15.75">
      <c r="A43" s="20">
        <v>0.01</v>
      </c>
      <c r="B43" s="13">
        <v>1.9</v>
      </c>
      <c r="C43" s="13">
        <v>0.16</v>
      </c>
      <c r="D43" s="22">
        <v>1002.6</v>
      </c>
      <c r="E43" s="21">
        <v>3.001127700277035</v>
      </c>
      <c r="F43" s="13"/>
      <c r="G43" s="5">
        <f t="shared" si="0"/>
        <v>3.036329696514076</v>
      </c>
      <c r="H43" s="5">
        <f t="shared" si="1"/>
        <v>-0.03520199623704112</v>
      </c>
      <c r="I43" s="5"/>
      <c r="K43" s="5">
        <f t="shared" si="2"/>
        <v>3.1046347228482842</v>
      </c>
      <c r="L43" s="5">
        <f t="shared" si="3"/>
        <v>-0.10350702257124933</v>
      </c>
    </row>
    <row r="44" spans="1:12" ht="15.75">
      <c r="A44" s="20">
        <v>0.01</v>
      </c>
      <c r="B44" s="13">
        <v>2.1</v>
      </c>
      <c r="C44" s="13">
        <v>0.08</v>
      </c>
      <c r="D44" s="22">
        <v>541.5</v>
      </c>
      <c r="E44" s="21">
        <v>2.733598460961339</v>
      </c>
      <c r="F44" s="13"/>
      <c r="G44" s="5">
        <f t="shared" si="0"/>
        <v>2.3113624623482183</v>
      </c>
      <c r="H44" s="5">
        <f t="shared" si="1"/>
        <v>0.4222359986131208</v>
      </c>
      <c r="I44" s="5"/>
      <c r="K44" s="5">
        <f t="shared" si="2"/>
        <v>2.480235378087676</v>
      </c>
      <c r="L44" s="5">
        <f t="shared" si="3"/>
        <v>0.25336308287366327</v>
      </c>
    </row>
    <row r="45" spans="1:12" ht="15.75">
      <c r="A45" s="20">
        <v>0.1</v>
      </c>
      <c r="B45" s="13">
        <v>3.3</v>
      </c>
      <c r="C45" s="13">
        <v>0.36</v>
      </c>
      <c r="D45" s="22">
        <v>3934.9</v>
      </c>
      <c r="E45" s="21">
        <v>3.5949336998462815</v>
      </c>
      <c r="F45" s="13"/>
      <c r="G45" s="5">
        <f t="shared" si="0"/>
        <v>3.830872230499669</v>
      </c>
      <c r="H45" s="5">
        <f t="shared" si="1"/>
        <v>-0.23593853065338743</v>
      </c>
      <c r="I45" s="5"/>
      <c r="K45" s="5">
        <f t="shared" si="2"/>
        <v>3.459204135164886</v>
      </c>
      <c r="L45" s="5">
        <f t="shared" si="3"/>
        <v>0.1357295646813954</v>
      </c>
    </row>
    <row r="46" spans="1:12" ht="15.75">
      <c r="A46" s="20">
        <v>0.1</v>
      </c>
      <c r="B46" s="13">
        <v>1.9</v>
      </c>
      <c r="C46" s="13">
        <v>0.23</v>
      </c>
      <c r="D46" s="22">
        <v>1258.2</v>
      </c>
      <c r="E46" s="21">
        <v>3.0997496808489875</v>
      </c>
      <c r="F46" s="13"/>
      <c r="G46" s="5">
        <f t="shared" si="0"/>
        <v>3.554000152739909</v>
      </c>
      <c r="H46" s="5">
        <f t="shared" si="1"/>
        <v>-0.4542504718909215</v>
      </c>
      <c r="I46" s="5"/>
      <c r="K46" s="5">
        <f t="shared" si="2"/>
        <v>3.395064139448796</v>
      </c>
      <c r="L46" s="5">
        <f t="shared" si="3"/>
        <v>-0.29531445859980865</v>
      </c>
    </row>
    <row r="47" spans="1:12" ht="15.75">
      <c r="A47" s="20">
        <v>0.1</v>
      </c>
      <c r="B47" s="13">
        <v>2.1</v>
      </c>
      <c r="C47" s="13">
        <v>0.19</v>
      </c>
      <c r="D47" s="22">
        <v>986.2</v>
      </c>
      <c r="E47" s="21">
        <v>2.993964998195119</v>
      </c>
      <c r="F47" s="13"/>
      <c r="G47" s="5">
        <f t="shared" si="0"/>
        <v>3.367094344198445</v>
      </c>
      <c r="H47" s="5">
        <f t="shared" si="1"/>
        <v>-0.37312934600332603</v>
      </c>
      <c r="I47" s="5"/>
      <c r="K47" s="5">
        <f t="shared" si="2"/>
        <v>3.215703391354844</v>
      </c>
      <c r="L47" s="5">
        <f t="shared" si="3"/>
        <v>-0.221738393159725</v>
      </c>
    </row>
    <row r="48" spans="1:12" ht="15.75">
      <c r="A48" s="20">
        <v>0.1</v>
      </c>
      <c r="B48" s="13">
        <v>1.9</v>
      </c>
      <c r="C48" s="13">
        <v>0.16</v>
      </c>
      <c r="D48" s="22">
        <v>613.3</v>
      </c>
      <c r="E48" s="21">
        <v>2.787672964687493</v>
      </c>
      <c r="F48" s="13"/>
      <c r="G48" s="5">
        <f t="shared" si="0"/>
        <v>3.195503187792347</v>
      </c>
      <c r="H48" s="5">
        <f t="shared" si="1"/>
        <v>-0.40783022310485384</v>
      </c>
      <c r="I48" s="5"/>
      <c r="K48" s="5">
        <f t="shared" si="2"/>
        <v>3.1046347228482842</v>
      </c>
      <c r="L48" s="5">
        <f t="shared" si="3"/>
        <v>-0.3169617581607911</v>
      </c>
    </row>
    <row r="49" spans="1:12" ht="15.75">
      <c r="A49" s="20">
        <v>0.1</v>
      </c>
      <c r="B49" s="13">
        <v>2.1</v>
      </c>
      <c r="C49" s="13">
        <v>0.08</v>
      </c>
      <c r="D49" s="22">
        <v>323.1</v>
      </c>
      <c r="E49" s="21">
        <v>2.509336958017644</v>
      </c>
      <c r="F49" s="13"/>
      <c r="G49" s="5">
        <f t="shared" si="0"/>
        <v>2.606296370709418</v>
      </c>
      <c r="H49" s="5">
        <f t="shared" si="1"/>
        <v>-0.0969594126917741</v>
      </c>
      <c r="I49" s="5"/>
      <c r="K49" s="5">
        <f t="shared" si="2"/>
        <v>2.480235378087676</v>
      </c>
      <c r="L49" s="5">
        <f t="shared" si="3"/>
        <v>0.029101579929968313</v>
      </c>
    </row>
    <row r="50" spans="1:12" ht="15.75">
      <c r="A50" s="20">
        <v>0.1</v>
      </c>
      <c r="B50" s="13">
        <v>1.9</v>
      </c>
      <c r="C50" s="13">
        <v>0.05</v>
      </c>
      <c r="D50" s="22">
        <v>167.5</v>
      </c>
      <c r="E50" s="21">
        <v>2.224014811372864</v>
      </c>
      <c r="F50" s="13"/>
      <c r="G50" s="5">
        <f t="shared" si="0"/>
        <v>2.335982414303319</v>
      </c>
      <c r="H50" s="5">
        <f t="shared" si="1"/>
        <v>-0.11196760293045527</v>
      </c>
      <c r="I50" s="5"/>
      <c r="K50" s="5">
        <f t="shared" si="2"/>
        <v>2.175088091445007</v>
      </c>
      <c r="L50" s="5">
        <f t="shared" si="3"/>
        <v>0.04892671992785713</v>
      </c>
    </row>
    <row r="51" spans="1:12" ht="15.75">
      <c r="A51" s="20">
        <v>1</v>
      </c>
      <c r="B51" s="13">
        <v>3.3</v>
      </c>
      <c r="C51" s="13">
        <v>0.36</v>
      </c>
      <c r="D51" s="22">
        <v>2178.9</v>
      </c>
      <c r="E51" s="21">
        <v>3.3382372988810576</v>
      </c>
      <c r="F51" s="13"/>
      <c r="G51" s="5">
        <f t="shared" si="0"/>
        <v>3.3113231999999995</v>
      </c>
      <c r="H51" s="5">
        <f t="shared" si="1"/>
        <v>0.026914098881058113</v>
      </c>
      <c r="I51" s="5"/>
      <c r="K51" s="5">
        <f t="shared" si="2"/>
        <v>3.459204135164886</v>
      </c>
      <c r="L51" s="5">
        <f t="shared" si="3"/>
        <v>-0.12096683628382854</v>
      </c>
    </row>
    <row r="52" spans="1:12" ht="15.75">
      <c r="A52" s="20">
        <v>1</v>
      </c>
      <c r="B52" s="13">
        <v>1.9</v>
      </c>
      <c r="C52" s="13">
        <v>0.23</v>
      </c>
      <c r="D52" s="22">
        <v>877.3</v>
      </c>
      <c r="E52" s="21">
        <v>2.943148129358563</v>
      </c>
      <c r="F52" s="13"/>
      <c r="G52" s="5">
        <f t="shared" si="0"/>
        <v>3.2550618</v>
      </c>
      <c r="H52" s="5">
        <f t="shared" si="1"/>
        <v>-0.31191367064143716</v>
      </c>
      <c r="I52" s="5"/>
      <c r="K52" s="5">
        <f t="shared" si="2"/>
        <v>3.395064139448796</v>
      </c>
      <c r="L52" s="5">
        <f t="shared" si="3"/>
        <v>-0.4519160100902333</v>
      </c>
    </row>
    <row r="53" spans="1:12" ht="15.75">
      <c r="A53" s="20">
        <v>1</v>
      </c>
      <c r="B53" s="13">
        <v>2.1</v>
      </c>
      <c r="C53" s="13">
        <v>0.19</v>
      </c>
      <c r="D53" s="22">
        <v>692.2</v>
      </c>
      <c r="E53" s="21">
        <v>2.8402315949581087</v>
      </c>
      <c r="F53" s="13"/>
      <c r="G53" s="5">
        <f t="shared" si="0"/>
        <v>3.1360362</v>
      </c>
      <c r="H53" s="5">
        <f t="shared" si="1"/>
        <v>-0.2958046050418912</v>
      </c>
      <c r="I53" s="5"/>
      <c r="K53" s="5">
        <f t="shared" si="2"/>
        <v>3.215703391354844</v>
      </c>
      <c r="L53" s="5">
        <f t="shared" si="3"/>
        <v>-0.37547179639673534</v>
      </c>
    </row>
    <row r="54" spans="1:12" ht="15.75">
      <c r="A54" s="20">
        <v>1</v>
      </c>
      <c r="B54" s="13">
        <v>1.9</v>
      </c>
      <c r="C54" s="13">
        <v>0.16</v>
      </c>
      <c r="D54" s="22">
        <v>375.9</v>
      </c>
      <c r="E54" s="21">
        <v>2.5750723257138124</v>
      </c>
      <c r="F54" s="13"/>
      <c r="G54" s="5">
        <f t="shared" si="0"/>
        <v>3.0153551999999997</v>
      </c>
      <c r="H54" s="5">
        <f t="shared" si="1"/>
        <v>-0.4402828742861873</v>
      </c>
      <c r="I54" s="5"/>
      <c r="K54" s="5">
        <f t="shared" si="2"/>
        <v>3.1046347228482842</v>
      </c>
      <c r="L54" s="5">
        <f t="shared" si="3"/>
        <v>-0.5295623971344718</v>
      </c>
    </row>
    <row r="55" spans="1:12" ht="15.75">
      <c r="A55" s="20">
        <v>1</v>
      </c>
      <c r="B55" s="13">
        <v>2.1</v>
      </c>
      <c r="C55" s="13">
        <v>0.08</v>
      </c>
      <c r="D55" s="22">
        <v>198.3</v>
      </c>
      <c r="E55" s="21">
        <v>2.2973227142053028</v>
      </c>
      <c r="F55" s="13"/>
      <c r="G55" s="5">
        <f t="shared" si="0"/>
        <v>2.5619088</v>
      </c>
      <c r="H55" s="5">
        <f t="shared" si="1"/>
        <v>-0.2645860857946971</v>
      </c>
      <c r="I55" s="5"/>
      <c r="K55" s="5">
        <f t="shared" si="2"/>
        <v>2.480235378087676</v>
      </c>
      <c r="L55" s="5">
        <f t="shared" si="3"/>
        <v>-0.18291266388237304</v>
      </c>
    </row>
    <row r="56" spans="1:12" ht="15.75">
      <c r="A56" s="20">
        <v>1</v>
      </c>
      <c r="B56" s="13">
        <v>1.9</v>
      </c>
      <c r="C56" s="13">
        <v>0.05</v>
      </c>
      <c r="D56" s="22">
        <v>102.4</v>
      </c>
      <c r="E56" s="21">
        <v>2.010299956639812</v>
      </c>
      <c r="F56" s="13"/>
      <c r="G56" s="5">
        <f t="shared" si="0"/>
        <v>2.342505</v>
      </c>
      <c r="H56" s="5">
        <f t="shared" si="1"/>
        <v>-0.33220504336018797</v>
      </c>
      <c r="I56" s="5"/>
      <c r="K56" s="5">
        <f t="shared" si="2"/>
        <v>2.175088091445007</v>
      </c>
      <c r="L56" s="5">
        <f t="shared" si="3"/>
        <v>-0.16478813480519472</v>
      </c>
    </row>
    <row r="57" spans="1:12" ht="15.75">
      <c r="A57" s="20">
        <v>5</v>
      </c>
      <c r="B57" s="13">
        <v>3.3</v>
      </c>
      <c r="C57" s="13">
        <v>0.36</v>
      </c>
      <c r="D57" s="22">
        <v>1457.2</v>
      </c>
      <c r="E57" s="21">
        <v>3.1635191625698784</v>
      </c>
      <c r="F57" s="13"/>
      <c r="G57" s="5">
        <f t="shared" si="0"/>
        <v>2.7466969514428574</v>
      </c>
      <c r="H57" s="5">
        <f t="shared" si="1"/>
        <v>0.416822211127021</v>
      </c>
      <c r="I57" s="5"/>
      <c r="K57" s="5">
        <f t="shared" si="2"/>
        <v>3.459204135164886</v>
      </c>
      <c r="L57" s="5">
        <f t="shared" si="3"/>
        <v>-0.2956849725950077</v>
      </c>
    </row>
    <row r="58" spans="1:12" ht="15.75">
      <c r="A58" s="20">
        <v>5</v>
      </c>
      <c r="B58" s="13">
        <v>1.9</v>
      </c>
      <c r="C58" s="13">
        <v>0.23</v>
      </c>
      <c r="D58" s="22">
        <v>685.6</v>
      </c>
      <c r="E58" s="21">
        <v>2.836070808915142</v>
      </c>
      <c r="F58" s="13"/>
      <c r="G58" s="5">
        <f t="shared" si="0"/>
        <v>2.844635797833169</v>
      </c>
      <c r="H58" s="5">
        <f t="shared" si="1"/>
        <v>-0.008564988918027261</v>
      </c>
      <c r="I58" s="5"/>
      <c r="K58" s="5">
        <f t="shared" si="2"/>
        <v>3.395064139448796</v>
      </c>
      <c r="L58" s="5">
        <f t="shared" si="3"/>
        <v>-0.5589933305336543</v>
      </c>
    </row>
    <row r="59" spans="1:12" ht="15.75">
      <c r="A59" s="20">
        <v>5</v>
      </c>
      <c r="B59" s="13">
        <v>2.1</v>
      </c>
      <c r="C59" s="13">
        <v>0.19</v>
      </c>
      <c r="D59" s="22">
        <v>534.3</v>
      </c>
      <c r="E59" s="21">
        <v>2.727785174182906</v>
      </c>
      <c r="F59" s="13"/>
      <c r="G59" s="5">
        <f t="shared" si="0"/>
        <v>2.773056427491726</v>
      </c>
      <c r="H59" s="5">
        <f t="shared" si="1"/>
        <v>-0.0452712533088202</v>
      </c>
      <c r="I59" s="5"/>
      <c r="K59" s="5">
        <f t="shared" si="2"/>
        <v>3.215703391354844</v>
      </c>
      <c r="L59" s="5">
        <f t="shared" si="3"/>
        <v>-0.4879182171719383</v>
      </c>
    </row>
    <row r="60" spans="1:12" ht="15.75">
      <c r="A60" s="20">
        <v>5</v>
      </c>
      <c r="B60" s="13">
        <v>1.9</v>
      </c>
      <c r="C60" s="13">
        <v>0.16</v>
      </c>
      <c r="D60" s="22">
        <v>251.2</v>
      </c>
      <c r="E60" s="21">
        <v>2.4000196350651586</v>
      </c>
      <c r="F60" s="13"/>
      <c r="G60" s="5">
        <f t="shared" si="0"/>
        <v>2.687960099735644</v>
      </c>
      <c r="H60" s="5">
        <f t="shared" si="1"/>
        <v>-0.2879404646704855</v>
      </c>
      <c r="I60" s="5"/>
      <c r="K60" s="5">
        <f t="shared" si="2"/>
        <v>3.1046347228482842</v>
      </c>
      <c r="L60" s="5">
        <f t="shared" si="3"/>
        <v>-0.7046150877831256</v>
      </c>
    </row>
    <row r="61" spans="1:12" ht="15.75">
      <c r="A61" s="20">
        <v>5</v>
      </c>
      <c r="B61" s="13">
        <v>2.1</v>
      </c>
      <c r="C61" s="13">
        <v>0.08</v>
      </c>
      <c r="D61" s="22">
        <v>125.9</v>
      </c>
      <c r="E61" s="21">
        <v>2.1000257301078626</v>
      </c>
      <c r="F61" s="13"/>
      <c r="G61" s="5">
        <f t="shared" si="0"/>
        <v>2.3294061590527586</v>
      </c>
      <c r="H61" s="5">
        <f t="shared" si="1"/>
        <v>-0.22938042894489596</v>
      </c>
      <c r="I61" s="5"/>
      <c r="K61" s="5">
        <f t="shared" si="2"/>
        <v>2.480235378087676</v>
      </c>
      <c r="L61" s="5">
        <f t="shared" si="3"/>
        <v>-0.38020964797981316</v>
      </c>
    </row>
    <row r="62" spans="1:12" ht="15.75">
      <c r="A62" s="20">
        <v>5</v>
      </c>
      <c r="B62" s="13">
        <v>1.9</v>
      </c>
      <c r="C62" s="13">
        <v>0.05</v>
      </c>
      <c r="D62" s="22">
        <v>69.6</v>
      </c>
      <c r="E62" s="21">
        <v>1.842609239610562</v>
      </c>
      <c r="F62" s="13"/>
      <c r="G62" s="5">
        <f t="shared" si="0"/>
        <v>2.1455870312966767</v>
      </c>
      <c r="H62" s="5">
        <f t="shared" si="1"/>
        <v>-0.3029777916861147</v>
      </c>
      <c r="I62" s="5"/>
      <c r="K62" s="5">
        <f t="shared" si="2"/>
        <v>2.175088091445007</v>
      </c>
      <c r="L62" s="5">
        <f t="shared" si="3"/>
        <v>-0.3324788518344448</v>
      </c>
    </row>
    <row r="63" spans="1:12" ht="15.75">
      <c r="A63" s="20">
        <v>0.01</v>
      </c>
      <c r="B63" s="13">
        <v>3.5</v>
      </c>
      <c r="C63" s="13">
        <v>0.42</v>
      </c>
      <c r="D63" s="22">
        <v>2803.5</v>
      </c>
      <c r="E63" s="21">
        <v>3.4477005604345132</v>
      </c>
      <c r="F63" s="13"/>
      <c r="G63" s="5">
        <f t="shared" si="0"/>
        <v>4.070186007553114</v>
      </c>
      <c r="H63" s="5">
        <f t="shared" si="1"/>
        <v>-0.622485447118601</v>
      </c>
      <c r="I63" s="5"/>
      <c r="K63" s="5">
        <f t="shared" si="2"/>
        <v>3.4382503027792626</v>
      </c>
      <c r="L63" s="5">
        <f t="shared" si="3"/>
        <v>0.009450257655250649</v>
      </c>
    </row>
    <row r="64" spans="1:12" ht="15.75">
      <c r="A64" s="20">
        <v>0.01</v>
      </c>
      <c r="B64" s="13">
        <v>3.1</v>
      </c>
      <c r="C64" s="13">
        <v>0.22</v>
      </c>
      <c r="D64" s="22">
        <v>3260.4</v>
      </c>
      <c r="E64" s="21">
        <v>3.513270884465516</v>
      </c>
      <c r="F64" s="13"/>
      <c r="G64" s="5">
        <f t="shared" si="0"/>
        <v>3.454407922138469</v>
      </c>
      <c r="H64" s="5">
        <f t="shared" si="1"/>
        <v>0.05886296232704691</v>
      </c>
      <c r="I64" s="5"/>
      <c r="K64" s="5">
        <f t="shared" si="2"/>
        <v>3.2370063418279234</v>
      </c>
      <c r="L64" s="5">
        <f t="shared" si="3"/>
        <v>0.2762645426375925</v>
      </c>
    </row>
    <row r="65" spans="1:12" ht="15.75">
      <c r="A65" s="20">
        <v>0.01</v>
      </c>
      <c r="B65" s="13">
        <v>3.5</v>
      </c>
      <c r="C65" s="13">
        <v>0.2</v>
      </c>
      <c r="D65" s="22">
        <v>1546.2</v>
      </c>
      <c r="E65" s="21">
        <v>3.1892656689345484</v>
      </c>
      <c r="F65" s="13"/>
      <c r="G65" s="5">
        <f t="shared" si="0"/>
        <v>3.3270149135970044</v>
      </c>
      <c r="H65" s="5">
        <f t="shared" si="1"/>
        <v>-0.13774924466245597</v>
      </c>
      <c r="I65" s="5"/>
      <c r="K65" s="5">
        <f t="shared" si="2"/>
        <v>3.163049829572733</v>
      </c>
      <c r="L65" s="5">
        <f t="shared" si="3"/>
        <v>0.026215839361815263</v>
      </c>
    </row>
    <row r="66" spans="1:12" ht="15.75">
      <c r="A66" s="20">
        <v>0.01</v>
      </c>
      <c r="B66" s="13">
        <v>3.2</v>
      </c>
      <c r="C66" s="13">
        <v>0.16</v>
      </c>
      <c r="D66" s="22">
        <v>555.9</v>
      </c>
      <c r="E66" s="21">
        <v>2.74499667403856</v>
      </c>
      <c r="F66" s="13"/>
      <c r="G66" s="5">
        <f t="shared" si="0"/>
        <v>3.036329696514076</v>
      </c>
      <c r="H66" s="5">
        <f t="shared" si="1"/>
        <v>-0.29133302247551596</v>
      </c>
      <c r="I66" s="5"/>
      <c r="K66" s="5">
        <f t="shared" si="2"/>
        <v>2.9766011064036753</v>
      </c>
      <c r="L66" s="5">
        <f t="shared" si="3"/>
        <v>-0.2316044323651152</v>
      </c>
    </row>
    <row r="67" spans="1:12" ht="15.75">
      <c r="A67" s="20">
        <v>0.01</v>
      </c>
      <c r="B67" s="13">
        <v>2.2</v>
      </c>
      <c r="C67" s="13">
        <v>0.11</v>
      </c>
      <c r="D67" s="22">
        <v>555.9</v>
      </c>
      <c r="E67" s="21">
        <v>2.74499667403856</v>
      </c>
      <c r="F67" s="13"/>
      <c r="G67" s="5">
        <f t="shared" si="0"/>
        <v>2.6056621751604148</v>
      </c>
      <c r="H67" s="5">
        <f t="shared" si="1"/>
        <v>0.1393344988781453</v>
      </c>
      <c r="I67" s="5"/>
      <c r="K67" s="5">
        <f t="shared" si="2"/>
        <v>2.728871348923146</v>
      </c>
      <c r="L67" s="5">
        <f t="shared" si="3"/>
        <v>0.01612532511541387</v>
      </c>
    </row>
    <row r="68" spans="1:12" ht="15.75">
      <c r="A68" s="20">
        <v>0.01</v>
      </c>
      <c r="B68" s="13">
        <v>1.8</v>
      </c>
      <c r="C68" s="13">
        <v>0.03</v>
      </c>
      <c r="D68" s="22">
        <v>38</v>
      </c>
      <c r="E68" s="21">
        <v>1.5797835966168101</v>
      </c>
      <c r="F68" s="13"/>
      <c r="G68" s="5">
        <f t="shared" si="0"/>
        <v>1.761030940994557</v>
      </c>
      <c r="H68" s="5">
        <f t="shared" si="1"/>
        <v>-0.18124734437774692</v>
      </c>
      <c r="I68" s="5"/>
      <c r="K68" s="5">
        <f t="shared" si="2"/>
        <v>1.9041153904842696</v>
      </c>
      <c r="L68" s="5">
        <f t="shared" si="3"/>
        <v>-0.3243317938674595</v>
      </c>
    </row>
    <row r="69" spans="1:12" ht="15.75">
      <c r="A69" s="20">
        <v>0.1</v>
      </c>
      <c r="B69" s="13">
        <v>3.5</v>
      </c>
      <c r="C69" s="13">
        <v>0.42</v>
      </c>
      <c r="D69" s="22">
        <v>1495.5</v>
      </c>
      <c r="E69" s="21">
        <v>3.174786417367337</v>
      </c>
      <c r="F69" s="13"/>
      <c r="G69" s="5">
        <f t="shared" si="0"/>
        <v>3.788138143311865</v>
      </c>
      <c r="H69" s="5">
        <f t="shared" si="1"/>
        <v>-0.6133517259445282</v>
      </c>
      <c r="I69" s="5"/>
      <c r="K69" s="5">
        <f t="shared" si="2"/>
        <v>3.4382503027792626</v>
      </c>
      <c r="L69" s="5">
        <f t="shared" si="3"/>
        <v>-0.2634638854119258</v>
      </c>
    </row>
    <row r="70" spans="1:12" ht="15.75">
      <c r="A70" s="20">
        <v>0.1</v>
      </c>
      <c r="B70" s="13">
        <v>3.1</v>
      </c>
      <c r="C70" s="13">
        <v>0.22</v>
      </c>
      <c r="D70" s="22">
        <v>1512.1</v>
      </c>
      <c r="E70" s="21">
        <v>3.179580513395409</v>
      </c>
      <c r="F70" s="13"/>
      <c r="G70" s="5">
        <f t="shared" si="0"/>
        <v>3.511761100604543</v>
      </c>
      <c r="H70" s="5">
        <f t="shared" si="1"/>
        <v>-0.3321805872091339</v>
      </c>
      <c r="I70" s="5"/>
      <c r="K70" s="5">
        <f t="shared" si="2"/>
        <v>3.2370063418279234</v>
      </c>
      <c r="L70" s="5">
        <f t="shared" si="3"/>
        <v>-0.057425828432514425</v>
      </c>
    </row>
    <row r="71" spans="1:12" ht="15.75">
      <c r="A71" s="20">
        <v>0.1</v>
      </c>
      <c r="B71" s="13">
        <v>3.5</v>
      </c>
      <c r="C71" s="13">
        <v>0.2</v>
      </c>
      <c r="D71" s="22">
        <v>822.8</v>
      </c>
      <c r="E71" s="21">
        <v>2.9152942830226865</v>
      </c>
      <c r="F71" s="13"/>
      <c r="G71" s="5">
        <f t="shared" si="0"/>
        <v>3.4183081963338107</v>
      </c>
      <c r="H71" s="5">
        <f t="shared" si="1"/>
        <v>-0.5030139133111242</v>
      </c>
      <c r="I71" s="5"/>
      <c r="K71" s="5">
        <f t="shared" si="2"/>
        <v>3.163049829572733</v>
      </c>
      <c r="L71" s="5">
        <f t="shared" si="3"/>
        <v>-0.24775554655004672</v>
      </c>
    </row>
    <row r="72" spans="1:12" ht="15.75">
      <c r="A72" s="20">
        <v>0.1</v>
      </c>
      <c r="B72" s="13">
        <v>3.2</v>
      </c>
      <c r="C72" s="13">
        <v>0.16</v>
      </c>
      <c r="D72" s="22">
        <v>322</v>
      </c>
      <c r="E72" s="21">
        <v>2.507855871695831</v>
      </c>
      <c r="F72" s="13"/>
      <c r="G72" s="5">
        <f t="shared" si="0"/>
        <v>3.195503187792347</v>
      </c>
      <c r="H72" s="5">
        <f t="shared" si="1"/>
        <v>-0.6876473160965162</v>
      </c>
      <c r="I72" s="5"/>
      <c r="K72" s="5">
        <f t="shared" si="2"/>
        <v>2.9766011064036753</v>
      </c>
      <c r="L72" s="5">
        <f t="shared" si="3"/>
        <v>-0.46874523470784446</v>
      </c>
    </row>
    <row r="73" spans="1:12" ht="15.75">
      <c r="A73" s="20">
        <v>1</v>
      </c>
      <c r="B73" s="13">
        <v>3.5</v>
      </c>
      <c r="C73" s="13">
        <v>0.42</v>
      </c>
      <c r="D73" s="22">
        <v>798.1</v>
      </c>
      <c r="E73" s="21">
        <v>2.9020573108084666</v>
      </c>
      <c r="F73" s="13"/>
      <c r="G73" s="5">
        <f t="shared" si="0"/>
        <v>3.1667688</v>
      </c>
      <c r="H73" s="5">
        <f t="shared" si="1"/>
        <v>-0.2647114891915332</v>
      </c>
      <c r="I73" s="5"/>
      <c r="K73" s="5">
        <f t="shared" si="2"/>
        <v>3.4382503027792626</v>
      </c>
      <c r="L73" s="5">
        <f t="shared" si="3"/>
        <v>-0.536192991970796</v>
      </c>
    </row>
    <row r="74" spans="1:12" ht="15.75">
      <c r="A74" s="20">
        <v>1</v>
      </c>
      <c r="B74" s="13">
        <v>3.1</v>
      </c>
      <c r="C74" s="13">
        <v>0.22</v>
      </c>
      <c r="D74" s="22">
        <v>712.4</v>
      </c>
      <c r="E74" s="21">
        <v>2.852723910791206</v>
      </c>
      <c r="F74" s="13"/>
      <c r="G74" s="5">
        <f t="shared" si="0"/>
        <v>3.2297928</v>
      </c>
      <c r="H74" s="5">
        <f t="shared" si="1"/>
        <v>-0.37706888920879367</v>
      </c>
      <c r="I74" s="5"/>
      <c r="K74" s="5">
        <f t="shared" si="2"/>
        <v>3.2370063418279234</v>
      </c>
      <c r="L74" s="5">
        <f t="shared" si="3"/>
        <v>-0.3842824310367172</v>
      </c>
    </row>
    <row r="75" spans="1:12" ht="15.75">
      <c r="A75" s="20">
        <v>1</v>
      </c>
      <c r="B75" s="13">
        <v>3.5</v>
      </c>
      <c r="C75" s="13">
        <v>0.2</v>
      </c>
      <c r="D75" s="22">
        <v>435.2</v>
      </c>
      <c r="E75" s="21">
        <v>2.6386888866901237</v>
      </c>
      <c r="F75" s="13"/>
      <c r="G75" s="5">
        <f t="shared" si="0"/>
        <v>3.17028</v>
      </c>
      <c r="H75" s="5">
        <f t="shared" si="1"/>
        <v>-0.5315911133098763</v>
      </c>
      <c r="I75" s="5"/>
      <c r="K75" s="5">
        <f t="shared" si="2"/>
        <v>3.163049829572733</v>
      </c>
      <c r="L75" s="5">
        <f t="shared" si="3"/>
        <v>-0.5243609428826095</v>
      </c>
    </row>
    <row r="76" spans="1:12" ht="15.75">
      <c r="A76" s="20">
        <v>1</v>
      </c>
      <c r="B76" s="13">
        <v>3.2</v>
      </c>
      <c r="C76" s="13">
        <v>0.16</v>
      </c>
      <c r="D76" s="22">
        <v>189.5</v>
      </c>
      <c r="E76" s="21">
        <v>2.2776092143040914</v>
      </c>
      <c r="F76" s="13"/>
      <c r="G76" s="5">
        <f t="shared" si="0"/>
        <v>3.0153551999999997</v>
      </c>
      <c r="H76" s="5">
        <f t="shared" si="1"/>
        <v>-0.7377459856959083</v>
      </c>
      <c r="I76" s="5"/>
      <c r="K76" s="5">
        <f t="shared" si="2"/>
        <v>2.9766011064036753</v>
      </c>
      <c r="L76" s="5">
        <f t="shared" si="3"/>
        <v>-0.6989918920995839</v>
      </c>
    </row>
    <row r="77" spans="1:12" ht="15.75">
      <c r="A77" s="20">
        <v>5</v>
      </c>
      <c r="B77" s="13">
        <v>3.5</v>
      </c>
      <c r="C77" s="13">
        <v>0.42</v>
      </c>
      <c r="D77" s="22">
        <v>520.9</v>
      </c>
      <c r="E77" s="21">
        <v>2.716754357432697</v>
      </c>
      <c r="F77" s="13"/>
      <c r="G77" s="5">
        <f t="shared" si="0"/>
        <v>2.530973206955022</v>
      </c>
      <c r="H77" s="5">
        <f t="shared" si="1"/>
        <v>0.18578115047767518</v>
      </c>
      <c r="I77" s="5"/>
      <c r="K77" s="5">
        <f t="shared" si="2"/>
        <v>3.4382503027792626</v>
      </c>
      <c r="L77" s="5">
        <f t="shared" si="3"/>
        <v>-0.7214959453465655</v>
      </c>
    </row>
    <row r="78" spans="1:12" ht="15.75">
      <c r="A78" s="20">
        <v>5</v>
      </c>
      <c r="B78" s="13">
        <v>3.1</v>
      </c>
      <c r="C78" s="13">
        <v>0.22</v>
      </c>
      <c r="D78" s="22">
        <v>403.1</v>
      </c>
      <c r="E78" s="21">
        <v>2.605412798153051</v>
      </c>
      <c r="F78" s="13"/>
      <c r="G78" s="5">
        <f t="shared" si="0"/>
        <v>2.8312283552478075</v>
      </c>
      <c r="H78" s="5">
        <f t="shared" si="1"/>
        <v>-0.22581555709475643</v>
      </c>
      <c r="I78" s="5"/>
      <c r="K78" s="5">
        <f t="shared" si="2"/>
        <v>3.2370063418279234</v>
      </c>
      <c r="L78" s="5">
        <f t="shared" si="3"/>
        <v>-0.6315935436748723</v>
      </c>
    </row>
    <row r="79" spans="1:12" ht="15.75">
      <c r="A79" s="20">
        <v>5</v>
      </c>
      <c r="B79" s="13">
        <v>3.5</v>
      </c>
      <c r="C79" s="13">
        <v>0.2</v>
      </c>
      <c r="D79" s="22">
        <v>275.4</v>
      </c>
      <c r="E79" s="21">
        <v>2.439963935920905</v>
      </c>
      <c r="F79" s="13"/>
      <c r="G79" s="5">
        <f t="shared" si="0"/>
        <v>2.795438670077086</v>
      </c>
      <c r="H79" s="5">
        <f t="shared" si="1"/>
        <v>-0.35547473415618125</v>
      </c>
      <c r="I79" s="5"/>
      <c r="K79" s="5">
        <f t="shared" si="2"/>
        <v>3.163049829572733</v>
      </c>
      <c r="L79" s="5">
        <f t="shared" si="3"/>
        <v>-0.7230858936518283</v>
      </c>
    </row>
    <row r="80" spans="1:12" ht="15.75">
      <c r="A80" s="20">
        <v>5</v>
      </c>
      <c r="B80" s="13">
        <v>3.2</v>
      </c>
      <c r="C80" s="13">
        <v>0.16</v>
      </c>
      <c r="D80" s="22">
        <v>123.7</v>
      </c>
      <c r="E80" s="21">
        <v>2.0923696996291206</v>
      </c>
      <c r="F80" s="13"/>
      <c r="G80" s="5">
        <f t="shared" si="0"/>
        <v>2.687960099735644</v>
      </c>
      <c r="H80" s="5">
        <f t="shared" si="1"/>
        <v>-0.5955904001065235</v>
      </c>
      <c r="I80" s="5"/>
      <c r="K80" s="5">
        <f t="shared" si="2"/>
        <v>2.9766011064036753</v>
      </c>
      <c r="L80" s="5">
        <f t="shared" si="3"/>
        <v>-0.8842314067745547</v>
      </c>
    </row>
    <row r="81" spans="1:12" ht="15.75">
      <c r="A81" s="20">
        <v>0.01</v>
      </c>
      <c r="B81" s="13">
        <v>2.62</v>
      </c>
      <c r="C81" s="13">
        <v>0.419</v>
      </c>
      <c r="D81" s="22">
        <v>24087</v>
      </c>
      <c r="E81" s="21">
        <v>4.381782712635187</v>
      </c>
      <c r="F81" s="13"/>
      <c r="G81" s="5">
        <f t="shared" si="0"/>
        <v>4.07008375912604</v>
      </c>
      <c r="H81" s="5">
        <f t="shared" si="1"/>
        <v>0.311698953509147</v>
      </c>
      <c r="I81" s="5"/>
      <c r="K81" s="5">
        <f t="shared" si="2"/>
        <v>3.4670339217018773</v>
      </c>
      <c r="L81" s="5">
        <f t="shared" si="3"/>
        <v>0.9147487909333094</v>
      </c>
    </row>
    <row r="82" spans="1:12" ht="15.75">
      <c r="A82" s="20">
        <v>0.01</v>
      </c>
      <c r="B82" s="13">
        <v>2.24</v>
      </c>
      <c r="C82" s="13">
        <v>0.33</v>
      </c>
      <c r="D82" s="22">
        <v>7965</v>
      </c>
      <c r="E82" s="21">
        <v>3.9011857801371503</v>
      </c>
      <c r="F82" s="13"/>
      <c r="G82" s="5">
        <f aca="true" t="shared" si="4" ref="G82:G145">$H$7+$H$8*LN(A82)+$H$9*C82+$H$10*(LN(A82)^2)+$H$11*C82^2+$H$12*C82*LN(A82)</f>
        <v>3.941170069116523</v>
      </c>
      <c r="H82" s="5">
        <f aca="true" t="shared" si="5" ref="H82:H145">E82-G82</f>
        <v>-0.03998428897937245</v>
      </c>
      <c r="I82" s="5"/>
      <c r="K82" s="5">
        <f aca="true" t="shared" si="6" ref="K82:K145">$K$7+$K$8/LN(B82)+$K$9/(B82^1.5)+$K$10*EXP(-B82)+$K$11*C82*LN(C82)</f>
        <v>3.52056793073033</v>
      </c>
      <c r="L82" s="5">
        <f aca="true" t="shared" si="7" ref="L82:L145">E82-K82</f>
        <v>0.3806178494068204</v>
      </c>
    </row>
    <row r="83" spans="1:12" ht="15.75">
      <c r="A83" s="20">
        <v>0.01</v>
      </c>
      <c r="B83" s="13">
        <v>2.07</v>
      </c>
      <c r="C83" s="13">
        <v>0.151</v>
      </c>
      <c r="D83" s="22">
        <v>1619</v>
      </c>
      <c r="E83" s="21">
        <v>3.2092468487533736</v>
      </c>
      <c r="F83" s="13"/>
      <c r="G83" s="5">
        <f t="shared" si="4"/>
        <v>2.9643290446704165</v>
      </c>
      <c r="H83" s="5">
        <f t="shared" si="5"/>
        <v>0.24491780408295716</v>
      </c>
      <c r="I83" s="5"/>
      <c r="K83" s="5">
        <f t="shared" si="6"/>
        <v>3.025599236450656</v>
      </c>
      <c r="L83" s="5">
        <f t="shared" si="7"/>
        <v>0.18364761230271753</v>
      </c>
    </row>
    <row r="84" spans="1:12" ht="15.75">
      <c r="A84" s="20">
        <v>0.01</v>
      </c>
      <c r="B84" s="13">
        <v>1.89</v>
      </c>
      <c r="C84" s="13">
        <v>0.089</v>
      </c>
      <c r="D84" s="22">
        <v>441.7</v>
      </c>
      <c r="E84" s="21">
        <v>2.6451273992583912</v>
      </c>
      <c r="F84" s="13"/>
      <c r="G84" s="5">
        <f t="shared" si="4"/>
        <v>2.402479438191877</v>
      </c>
      <c r="H84" s="5">
        <f t="shared" si="5"/>
        <v>0.2426479610665142</v>
      </c>
      <c r="I84" s="5"/>
      <c r="K84" s="5">
        <f t="shared" si="6"/>
        <v>2.6014543459098647</v>
      </c>
      <c r="L84" s="5">
        <f t="shared" si="7"/>
        <v>0.04367305334852656</v>
      </c>
    </row>
    <row r="85" spans="1:12" ht="15.75">
      <c r="A85" s="20">
        <v>0.01</v>
      </c>
      <c r="B85" s="13">
        <v>2.07</v>
      </c>
      <c r="C85" s="13">
        <v>0.061</v>
      </c>
      <c r="D85" s="22">
        <v>82</v>
      </c>
      <c r="E85" s="21">
        <v>1.9138138523837167</v>
      </c>
      <c r="F85" s="13"/>
      <c r="G85" s="5">
        <f t="shared" si="4"/>
        <v>2.1110467462338267</v>
      </c>
      <c r="H85" s="5">
        <f t="shared" si="5"/>
        <v>-0.19723289385011</v>
      </c>
      <c r="I85" s="5"/>
      <c r="K85" s="5">
        <f t="shared" si="6"/>
        <v>2.2812432594190506</v>
      </c>
      <c r="L85" s="5">
        <f t="shared" si="7"/>
        <v>-0.3674294070353339</v>
      </c>
    </row>
    <row r="86" spans="1:12" ht="15.75">
      <c r="A86" s="20">
        <v>0.01</v>
      </c>
      <c r="B86" s="13">
        <v>2.17</v>
      </c>
      <c r="C86" s="13">
        <v>0.025</v>
      </c>
      <c r="D86" s="22">
        <v>14.54</v>
      </c>
      <c r="E86" s="21">
        <v>1.162564406523019</v>
      </c>
      <c r="F86" s="13"/>
      <c r="G86" s="5">
        <f t="shared" si="4"/>
        <v>1.701884338859191</v>
      </c>
      <c r="H86" s="5">
        <f t="shared" si="5"/>
        <v>-0.5393199323361721</v>
      </c>
      <c r="I86" s="5"/>
      <c r="K86" s="5">
        <f t="shared" si="6"/>
        <v>1.7574819366021286</v>
      </c>
      <c r="L86" s="5">
        <f t="shared" si="7"/>
        <v>-0.5949175300791096</v>
      </c>
    </row>
    <row r="87" spans="1:12" ht="15.75">
      <c r="A87" s="20">
        <v>0.1</v>
      </c>
      <c r="B87" s="13">
        <v>2.62</v>
      </c>
      <c r="C87" s="13">
        <v>0.419</v>
      </c>
      <c r="D87" s="22">
        <v>7370.9</v>
      </c>
      <c r="E87" s="21">
        <v>3.8675205192254127</v>
      </c>
      <c r="F87" s="13"/>
      <c r="G87" s="5">
        <f t="shared" si="4"/>
        <v>3.789732900098329</v>
      </c>
      <c r="H87" s="5">
        <f t="shared" si="5"/>
        <v>0.07778761912708365</v>
      </c>
      <c r="I87" s="5"/>
      <c r="K87" s="5">
        <f t="shared" si="6"/>
        <v>3.4670339217018773</v>
      </c>
      <c r="L87" s="5">
        <f t="shared" si="7"/>
        <v>0.40048659752353544</v>
      </c>
    </row>
    <row r="88" spans="1:12" ht="15.75">
      <c r="A88" s="20">
        <v>0.1</v>
      </c>
      <c r="B88" s="13">
        <v>2.24</v>
      </c>
      <c r="C88" s="13">
        <v>0.33</v>
      </c>
      <c r="D88" s="22">
        <v>2778.9</v>
      </c>
      <c r="E88" s="21">
        <v>3.4438729187710404</v>
      </c>
      <c r="F88" s="13"/>
      <c r="G88" s="5">
        <f t="shared" si="4"/>
        <v>3.8118526740935703</v>
      </c>
      <c r="H88" s="5">
        <f t="shared" si="5"/>
        <v>-0.3679797553225299</v>
      </c>
      <c r="I88" s="5"/>
      <c r="K88" s="5">
        <f t="shared" si="6"/>
        <v>3.52056793073033</v>
      </c>
      <c r="L88" s="5">
        <f t="shared" si="7"/>
        <v>-0.07669501195928952</v>
      </c>
    </row>
    <row r="89" spans="1:12" ht="15.75">
      <c r="A89" s="20">
        <v>0.1</v>
      </c>
      <c r="B89" s="13">
        <v>2.07</v>
      </c>
      <c r="C89" s="13">
        <v>0.151</v>
      </c>
      <c r="D89" s="22">
        <v>803.7</v>
      </c>
      <c r="E89" s="21">
        <v>2.905093968327871</v>
      </c>
      <c r="F89" s="13"/>
      <c r="G89" s="5">
        <f t="shared" si="4"/>
        <v>3.1387755828705166</v>
      </c>
      <c r="H89" s="5">
        <f t="shared" si="5"/>
        <v>-0.23368161454264547</v>
      </c>
      <c r="I89" s="5"/>
      <c r="K89" s="5">
        <f t="shared" si="6"/>
        <v>3.025599236450656</v>
      </c>
      <c r="L89" s="5">
        <f t="shared" si="7"/>
        <v>-0.12050526812278495</v>
      </c>
    </row>
    <row r="90" spans="1:12" ht="15.75">
      <c r="A90" s="20">
        <v>0.1</v>
      </c>
      <c r="B90" s="13">
        <v>1.89</v>
      </c>
      <c r="C90" s="13">
        <v>0.089</v>
      </c>
      <c r="D90" s="22">
        <v>294.6</v>
      </c>
      <c r="E90" s="21">
        <v>2.469232742506612</v>
      </c>
      <c r="F90" s="13"/>
      <c r="G90" s="5">
        <f t="shared" si="4"/>
        <v>2.682140299631248</v>
      </c>
      <c r="H90" s="5">
        <f t="shared" si="5"/>
        <v>-0.21290755712463572</v>
      </c>
      <c r="I90" s="5"/>
      <c r="K90" s="5">
        <f t="shared" si="6"/>
        <v>2.6014543459098647</v>
      </c>
      <c r="L90" s="5">
        <f t="shared" si="7"/>
        <v>-0.13222160340325262</v>
      </c>
    </row>
    <row r="91" spans="1:12" ht="15.75">
      <c r="A91" s="20">
        <v>0.1</v>
      </c>
      <c r="B91" s="13">
        <v>2.07</v>
      </c>
      <c r="C91" s="13">
        <v>0.061</v>
      </c>
      <c r="D91" s="22">
        <v>72.3</v>
      </c>
      <c r="E91" s="21">
        <v>1.8591382972945307</v>
      </c>
      <c r="F91" s="13"/>
      <c r="G91" s="5">
        <f t="shared" si="4"/>
        <v>2.4382237536522218</v>
      </c>
      <c r="H91" s="5">
        <f t="shared" si="5"/>
        <v>-0.579085456357691</v>
      </c>
      <c r="I91" s="5"/>
      <c r="K91" s="5">
        <f t="shared" si="6"/>
        <v>2.2812432594190506</v>
      </c>
      <c r="L91" s="5">
        <f t="shared" si="7"/>
        <v>-0.42210496212451987</v>
      </c>
    </row>
    <row r="92" spans="1:12" ht="15.75">
      <c r="A92" s="20">
        <v>0.1</v>
      </c>
      <c r="B92" s="13">
        <v>2.17</v>
      </c>
      <c r="C92" s="13">
        <v>0.025</v>
      </c>
      <c r="D92" s="22">
        <v>14.7</v>
      </c>
      <c r="E92" s="21">
        <v>1.167317334748176</v>
      </c>
      <c r="F92" s="13"/>
      <c r="G92" s="5">
        <f t="shared" si="4"/>
        <v>2.090153533964904</v>
      </c>
      <c r="H92" s="5">
        <f t="shared" si="5"/>
        <v>-0.9228361992167282</v>
      </c>
      <c r="I92" s="5"/>
      <c r="K92" s="5">
        <f t="shared" si="6"/>
        <v>1.7574819366021286</v>
      </c>
      <c r="L92" s="5">
        <f t="shared" si="7"/>
        <v>-0.5901646018539526</v>
      </c>
    </row>
    <row r="93" spans="1:12" ht="15.75">
      <c r="A93" s="20">
        <v>1</v>
      </c>
      <c r="B93" s="13">
        <v>2.62</v>
      </c>
      <c r="C93" s="13">
        <v>0.419</v>
      </c>
      <c r="D93" s="22">
        <v>2222.7</v>
      </c>
      <c r="E93" s="21">
        <v>3.3468808495020728</v>
      </c>
      <c r="F93" s="13"/>
      <c r="G93" s="5">
        <f t="shared" si="4"/>
        <v>3.1700605619999993</v>
      </c>
      <c r="H93" s="5">
        <f t="shared" si="5"/>
        <v>0.17682028750207346</v>
      </c>
      <c r="I93" s="5"/>
      <c r="K93" s="5">
        <f t="shared" si="6"/>
        <v>3.4670339217018773</v>
      </c>
      <c r="L93" s="5">
        <f t="shared" si="7"/>
        <v>-0.12015307219980453</v>
      </c>
    </row>
    <row r="94" spans="1:12" ht="15.75">
      <c r="A94" s="20">
        <v>1</v>
      </c>
      <c r="B94" s="13">
        <v>2.24</v>
      </c>
      <c r="C94" s="13">
        <v>0.33</v>
      </c>
      <c r="D94" s="22">
        <v>936.4</v>
      </c>
      <c r="E94" s="21">
        <v>2.971461405024587</v>
      </c>
      <c r="F94" s="13"/>
      <c r="G94" s="5">
        <f t="shared" si="4"/>
        <v>3.343213799999999</v>
      </c>
      <c r="H94" s="5">
        <f t="shared" si="5"/>
        <v>-0.37175239497541224</v>
      </c>
      <c r="I94" s="5"/>
      <c r="K94" s="5">
        <f t="shared" si="6"/>
        <v>3.52056793073033</v>
      </c>
      <c r="L94" s="5">
        <f t="shared" si="7"/>
        <v>-0.549106525705743</v>
      </c>
    </row>
    <row r="95" spans="1:12" ht="15.75">
      <c r="A95" s="20">
        <v>1</v>
      </c>
      <c r="B95" s="13">
        <v>2.07</v>
      </c>
      <c r="C95" s="13">
        <v>0.151</v>
      </c>
      <c r="D95" s="22">
        <v>378.7</v>
      </c>
      <c r="E95" s="21">
        <v>2.578295305120826</v>
      </c>
      <c r="F95" s="13"/>
      <c r="G95" s="5">
        <f t="shared" si="4"/>
        <v>2.973900642</v>
      </c>
      <c r="H95" s="5">
        <f t="shared" si="5"/>
        <v>-0.39560533687917365</v>
      </c>
      <c r="I95" s="5"/>
      <c r="K95" s="5">
        <f t="shared" si="6"/>
        <v>3.025599236450656</v>
      </c>
      <c r="L95" s="5">
        <f t="shared" si="7"/>
        <v>-0.44730393132982993</v>
      </c>
    </row>
    <row r="96" spans="1:12" ht="15.75">
      <c r="A96" s="20">
        <v>1</v>
      </c>
      <c r="B96" s="13">
        <v>1.89</v>
      </c>
      <c r="C96" s="13">
        <v>0.089</v>
      </c>
      <c r="D96" s="22">
        <v>190.8</v>
      </c>
      <c r="E96" s="21">
        <v>2.2805783703680764</v>
      </c>
      <c r="F96" s="13"/>
      <c r="G96" s="5">
        <f t="shared" si="4"/>
        <v>2.622479682</v>
      </c>
      <c r="H96" s="5">
        <f t="shared" si="5"/>
        <v>-0.3419013116319234</v>
      </c>
      <c r="I96" s="5"/>
      <c r="K96" s="5">
        <f t="shared" si="6"/>
        <v>2.6014543459098647</v>
      </c>
      <c r="L96" s="5">
        <f t="shared" si="7"/>
        <v>-0.32087597554178826</v>
      </c>
    </row>
    <row r="97" spans="1:12" ht="15.75">
      <c r="A97" s="20">
        <v>1</v>
      </c>
      <c r="B97" s="13">
        <v>2.07</v>
      </c>
      <c r="C97" s="13">
        <v>0.061</v>
      </c>
      <c r="D97" s="22">
        <v>61.5</v>
      </c>
      <c r="E97" s="21">
        <v>1.7888751157754168</v>
      </c>
      <c r="F97" s="13"/>
      <c r="G97" s="5">
        <f t="shared" si="4"/>
        <v>2.426079282</v>
      </c>
      <c r="H97" s="5">
        <f t="shared" si="5"/>
        <v>-0.6372041662245831</v>
      </c>
      <c r="I97" s="5"/>
      <c r="K97" s="5">
        <f t="shared" si="6"/>
        <v>2.2812432594190506</v>
      </c>
      <c r="L97" s="5">
        <f t="shared" si="7"/>
        <v>-0.4923681436436338</v>
      </c>
    </row>
    <row r="98" spans="1:12" ht="15.75">
      <c r="A98" s="20">
        <v>1</v>
      </c>
      <c r="B98" s="13">
        <v>2.17</v>
      </c>
      <c r="C98" s="13">
        <v>0.025</v>
      </c>
      <c r="D98" s="22">
        <v>14.7</v>
      </c>
      <c r="E98" s="21">
        <v>1.167317334748176</v>
      </c>
      <c r="F98" s="13"/>
      <c r="G98" s="5">
        <f t="shared" si="4"/>
        <v>2.13910125</v>
      </c>
      <c r="H98" s="5">
        <f t="shared" si="5"/>
        <v>-0.971783915251824</v>
      </c>
      <c r="I98" s="5"/>
      <c r="K98" s="5">
        <f t="shared" si="6"/>
        <v>1.7574819366021286</v>
      </c>
      <c r="L98" s="5">
        <f t="shared" si="7"/>
        <v>-0.5901646018539526</v>
      </c>
    </row>
    <row r="99" spans="1:12" ht="15.75">
      <c r="A99" s="20">
        <v>5</v>
      </c>
      <c r="B99" s="13">
        <v>2.62</v>
      </c>
      <c r="C99" s="13">
        <v>0.419</v>
      </c>
      <c r="D99" s="22">
        <v>1012.3</v>
      </c>
      <c r="E99" s="21">
        <v>3.0053092368485164</v>
      </c>
      <c r="F99" s="13"/>
      <c r="G99" s="5">
        <f t="shared" si="4"/>
        <v>2.5354511246964853</v>
      </c>
      <c r="H99" s="5">
        <f t="shared" si="5"/>
        <v>0.4698581121520311</v>
      </c>
      <c r="I99" s="5"/>
      <c r="K99" s="5">
        <f t="shared" si="6"/>
        <v>3.4670339217018773</v>
      </c>
      <c r="L99" s="5">
        <f t="shared" si="7"/>
        <v>-0.46172468485336093</v>
      </c>
    </row>
    <row r="100" spans="1:12" ht="15.75">
      <c r="A100" s="20">
        <v>5</v>
      </c>
      <c r="B100" s="13">
        <v>2.24</v>
      </c>
      <c r="C100" s="13">
        <v>0.33</v>
      </c>
      <c r="D100" s="22">
        <v>451.6</v>
      </c>
      <c r="E100" s="21">
        <v>2.6547539332529304</v>
      </c>
      <c r="F100" s="13"/>
      <c r="G100" s="5">
        <f t="shared" si="4"/>
        <v>2.814172223686775</v>
      </c>
      <c r="H100" s="5">
        <f t="shared" si="5"/>
        <v>-0.1594182904338446</v>
      </c>
      <c r="I100" s="5"/>
      <c r="K100" s="5">
        <f t="shared" si="6"/>
        <v>3.52056793073033</v>
      </c>
      <c r="L100" s="5">
        <f t="shared" si="7"/>
        <v>-0.8658139974773995</v>
      </c>
    </row>
    <row r="101" spans="1:12" ht="15.75">
      <c r="A101" s="20">
        <v>5</v>
      </c>
      <c r="B101" s="13">
        <v>2.07</v>
      </c>
      <c r="C101" s="13">
        <v>0.151</v>
      </c>
      <c r="D101" s="22">
        <v>233.5</v>
      </c>
      <c r="E101" s="21">
        <v>2.368286884902131</v>
      </c>
      <c r="F101" s="13"/>
      <c r="G101" s="5">
        <f t="shared" si="4"/>
        <v>2.657180943408819</v>
      </c>
      <c r="H101" s="5">
        <f t="shared" si="5"/>
        <v>-0.2888940585066879</v>
      </c>
      <c r="I101" s="5"/>
      <c r="K101" s="5">
        <f t="shared" si="6"/>
        <v>3.025599236450656</v>
      </c>
      <c r="L101" s="5">
        <f t="shared" si="7"/>
        <v>-0.6573123515485251</v>
      </c>
    </row>
    <row r="102" spans="1:12" ht="15.75">
      <c r="A102" s="20">
        <v>5</v>
      </c>
      <c r="B102" s="13">
        <v>1.89</v>
      </c>
      <c r="C102" s="13">
        <v>0.089</v>
      </c>
      <c r="D102" s="22">
        <v>148.3</v>
      </c>
      <c r="E102" s="21">
        <v>2.1711411510283822</v>
      </c>
      <c r="F102" s="13"/>
      <c r="G102" s="5">
        <f t="shared" si="4"/>
        <v>2.3793016393795834</v>
      </c>
      <c r="H102" s="5">
        <f t="shared" si="5"/>
        <v>-0.20816048835120116</v>
      </c>
      <c r="I102" s="5"/>
      <c r="K102" s="5">
        <f t="shared" si="6"/>
        <v>2.6014543459098647</v>
      </c>
      <c r="L102" s="5">
        <f t="shared" si="7"/>
        <v>-0.43031319488148245</v>
      </c>
    </row>
    <row r="103" spans="1:12" ht="15.75">
      <c r="A103" s="20">
        <v>5</v>
      </c>
      <c r="B103" s="13">
        <v>2.07</v>
      </c>
      <c r="C103" s="13">
        <v>0.061</v>
      </c>
      <c r="D103" s="22">
        <v>56.8</v>
      </c>
      <c r="E103" s="21">
        <v>1.7543483357110188</v>
      </c>
      <c r="F103" s="13"/>
      <c r="G103" s="5">
        <f t="shared" si="4"/>
        <v>2.2161136001405732</v>
      </c>
      <c r="H103" s="5">
        <f t="shared" si="5"/>
        <v>-0.46176526442955446</v>
      </c>
      <c r="I103" s="5"/>
      <c r="K103" s="5">
        <f t="shared" si="6"/>
        <v>2.2812432594190506</v>
      </c>
      <c r="L103" s="5">
        <f t="shared" si="7"/>
        <v>-0.5268949237080318</v>
      </c>
    </row>
    <row r="104" spans="1:12" ht="15.75">
      <c r="A104" s="20">
        <v>5</v>
      </c>
      <c r="B104" s="13">
        <v>2.17</v>
      </c>
      <c r="C104" s="13">
        <v>0.025</v>
      </c>
      <c r="D104" s="22">
        <v>14.7</v>
      </c>
      <c r="E104" s="21">
        <v>1.167317334748176</v>
      </c>
      <c r="F104" s="13"/>
      <c r="G104" s="5">
        <f t="shared" si="4"/>
        <v>1.9718371748332748</v>
      </c>
      <c r="H104" s="5">
        <f t="shared" si="5"/>
        <v>-0.8045198400850988</v>
      </c>
      <c r="I104" s="5"/>
      <c r="K104" s="5">
        <f t="shared" si="6"/>
        <v>1.7574819366021286</v>
      </c>
      <c r="L104" s="5">
        <f t="shared" si="7"/>
        <v>-0.5901646018539526</v>
      </c>
    </row>
    <row r="105" spans="1:12" ht="15.75">
      <c r="A105" s="20">
        <v>0.1</v>
      </c>
      <c r="B105" s="13">
        <v>3</v>
      </c>
      <c r="C105" s="13">
        <v>0.28</v>
      </c>
      <c r="D105" s="22">
        <v>10232.92992</v>
      </c>
      <c r="E105" s="21">
        <v>4.009999999880845</v>
      </c>
      <c r="F105" s="13"/>
      <c r="G105" s="5">
        <f t="shared" si="4"/>
        <v>3.7203214134167393</v>
      </c>
      <c r="H105" s="5">
        <f t="shared" si="5"/>
        <v>0.28967858646410605</v>
      </c>
      <c r="I105" s="5"/>
      <c r="K105" s="5">
        <f t="shared" si="6"/>
        <v>3.3911817272403164</v>
      </c>
      <c r="L105" s="5">
        <f t="shared" si="7"/>
        <v>0.6188182726405289</v>
      </c>
    </row>
    <row r="106" spans="1:12" ht="15.75">
      <c r="A106" s="20">
        <v>0.1</v>
      </c>
      <c r="B106" s="13">
        <v>2.5</v>
      </c>
      <c r="C106" s="13">
        <v>0.214</v>
      </c>
      <c r="D106" s="22">
        <v>3890.45145</v>
      </c>
      <c r="E106" s="21">
        <v>3.5900000000063845</v>
      </c>
      <c r="F106" s="13"/>
      <c r="G106" s="5">
        <f t="shared" si="4"/>
        <v>3.4849817013233233</v>
      </c>
      <c r="H106" s="5">
        <f t="shared" si="5"/>
        <v>0.10501829868306123</v>
      </c>
      <c r="I106" s="5"/>
      <c r="K106" s="5">
        <f t="shared" si="6"/>
        <v>3.255000988632405</v>
      </c>
      <c r="L106" s="5">
        <f t="shared" si="7"/>
        <v>0.33499901137397936</v>
      </c>
    </row>
    <row r="107" spans="1:12" ht="15.75">
      <c r="A107" s="20">
        <v>0.1</v>
      </c>
      <c r="B107" s="13">
        <v>2.3</v>
      </c>
      <c r="C107" s="13">
        <v>0.118</v>
      </c>
      <c r="D107" s="22">
        <v>1258.925412</v>
      </c>
      <c r="E107" s="21">
        <v>3.100000000071007</v>
      </c>
      <c r="F107" s="13"/>
      <c r="G107" s="5">
        <f t="shared" si="4"/>
        <v>2.910042576823809</v>
      </c>
      <c r="H107" s="5">
        <f t="shared" si="5"/>
        <v>0.1899574232471979</v>
      </c>
      <c r="I107" s="5"/>
      <c r="K107" s="5">
        <f t="shared" si="6"/>
        <v>2.7753887870602183</v>
      </c>
      <c r="L107" s="5">
        <f t="shared" si="7"/>
        <v>0.32461121301078855</v>
      </c>
    </row>
    <row r="108" spans="1:12" ht="15.75">
      <c r="A108" s="20">
        <v>0.1</v>
      </c>
      <c r="B108" s="13">
        <v>2.7</v>
      </c>
      <c r="C108" s="13">
        <v>0.088</v>
      </c>
      <c r="D108" s="22">
        <v>524.8074602</v>
      </c>
      <c r="E108" s="21">
        <v>2.719999999958812</v>
      </c>
      <c r="F108" s="13"/>
      <c r="G108" s="5">
        <f t="shared" si="4"/>
        <v>2.673832860417711</v>
      </c>
      <c r="H108" s="5">
        <f t="shared" si="5"/>
        <v>0.046167139541100966</v>
      </c>
      <c r="I108" s="5"/>
      <c r="K108" s="5">
        <f t="shared" si="6"/>
        <v>2.484270760193957</v>
      </c>
      <c r="L108" s="5">
        <f t="shared" si="7"/>
        <v>0.23572923976485471</v>
      </c>
    </row>
    <row r="109" spans="1:12" ht="15.75">
      <c r="A109" s="20">
        <v>1</v>
      </c>
      <c r="B109" s="13">
        <v>3</v>
      </c>
      <c r="C109" s="13">
        <v>0.28</v>
      </c>
      <c r="D109" s="22">
        <v>2290.867653</v>
      </c>
      <c r="E109" s="21">
        <v>3.3600000000440247</v>
      </c>
      <c r="F109" s="13"/>
      <c r="G109" s="5">
        <f t="shared" si="4"/>
        <v>3.3365327999999996</v>
      </c>
      <c r="H109" s="5">
        <f t="shared" si="5"/>
        <v>0.023467200044025027</v>
      </c>
      <c r="I109" s="5"/>
      <c r="K109" s="5">
        <f t="shared" si="6"/>
        <v>3.3911817272403164</v>
      </c>
      <c r="L109" s="5">
        <f t="shared" si="7"/>
        <v>-0.031181727196291753</v>
      </c>
    </row>
    <row r="110" spans="1:12" ht="15.75">
      <c r="A110" s="20">
        <v>1</v>
      </c>
      <c r="B110" s="13">
        <v>2.5</v>
      </c>
      <c r="C110" s="13">
        <v>0.214</v>
      </c>
      <c r="D110" s="22">
        <v>1513.561248</v>
      </c>
      <c r="E110" s="21">
        <v>3.1799999998748363</v>
      </c>
      <c r="F110" s="13"/>
      <c r="G110" s="5">
        <f t="shared" si="4"/>
        <v>3.213195432</v>
      </c>
      <c r="H110" s="5">
        <f t="shared" si="5"/>
        <v>-0.03319543212516374</v>
      </c>
      <c r="I110" s="5"/>
      <c r="K110" s="5">
        <f t="shared" si="6"/>
        <v>3.255000988632405</v>
      </c>
      <c r="L110" s="5">
        <f t="shared" si="7"/>
        <v>-0.07500098875756889</v>
      </c>
    </row>
    <row r="111" spans="1:12" ht="15.75">
      <c r="A111" s="20">
        <v>1</v>
      </c>
      <c r="B111" s="13">
        <v>2.3</v>
      </c>
      <c r="C111" s="13">
        <v>0.118</v>
      </c>
      <c r="D111" s="22">
        <v>489.7788194</v>
      </c>
      <c r="E111" s="21">
        <v>2.6900000000279793</v>
      </c>
      <c r="F111" s="13"/>
      <c r="G111" s="5">
        <f t="shared" si="4"/>
        <v>2.801168808</v>
      </c>
      <c r="H111" s="5">
        <f t="shared" si="5"/>
        <v>-0.11116880797202056</v>
      </c>
      <c r="I111" s="5"/>
      <c r="K111" s="5">
        <f t="shared" si="6"/>
        <v>2.7753887870602183</v>
      </c>
      <c r="L111" s="5">
        <f t="shared" si="7"/>
        <v>-0.08538878703223896</v>
      </c>
    </row>
    <row r="112" spans="1:12" ht="15.75">
      <c r="A112" s="20">
        <v>1</v>
      </c>
      <c r="B112" s="13">
        <v>2.7</v>
      </c>
      <c r="C112" s="13">
        <v>0.088</v>
      </c>
      <c r="D112" s="22">
        <v>295.1209227</v>
      </c>
      <c r="E112" s="21">
        <v>2.4700000000490943</v>
      </c>
      <c r="F112" s="13"/>
      <c r="G112" s="5">
        <f t="shared" si="4"/>
        <v>2.6158692479999996</v>
      </c>
      <c r="H112" s="5">
        <f t="shared" si="5"/>
        <v>-0.1458692479509054</v>
      </c>
      <c r="I112" s="5"/>
      <c r="K112" s="5">
        <f t="shared" si="6"/>
        <v>2.484270760193957</v>
      </c>
      <c r="L112" s="5">
        <f t="shared" si="7"/>
        <v>-0.014270760144862837</v>
      </c>
    </row>
    <row r="113" spans="1:12" ht="15.75">
      <c r="A113" s="20">
        <v>1</v>
      </c>
      <c r="B113" s="13">
        <v>2.8</v>
      </c>
      <c r="C113" s="13">
        <v>0.05</v>
      </c>
      <c r="D113" s="22">
        <v>177.827941</v>
      </c>
      <c r="E113" s="21">
        <v>2.2499999999904943</v>
      </c>
      <c r="F113" s="13"/>
      <c r="G113" s="5">
        <f t="shared" si="4"/>
        <v>2.342505</v>
      </c>
      <c r="H113" s="5">
        <f t="shared" si="5"/>
        <v>-0.09250500000950579</v>
      </c>
      <c r="I113" s="5"/>
      <c r="K113" s="5">
        <f t="shared" si="6"/>
        <v>2.0618504469267886</v>
      </c>
      <c r="L113" s="5">
        <f t="shared" si="7"/>
        <v>0.18814955306370562</v>
      </c>
    </row>
    <row r="114" spans="1:12" ht="15.75">
      <c r="A114" s="20">
        <v>5</v>
      </c>
      <c r="B114" s="13">
        <v>3</v>
      </c>
      <c r="C114" s="13">
        <v>0.28</v>
      </c>
      <c r="D114" s="22">
        <v>1096.478196</v>
      </c>
      <c r="E114" s="21">
        <v>3.039999999943287</v>
      </c>
      <c r="F114" s="13"/>
      <c r="G114" s="5">
        <f t="shared" si="4"/>
        <v>2.8667990107599715</v>
      </c>
      <c r="H114" s="5">
        <f t="shared" si="5"/>
        <v>0.17320098918331572</v>
      </c>
      <c r="I114" s="5"/>
      <c r="K114" s="5">
        <f t="shared" si="6"/>
        <v>3.3911817272403164</v>
      </c>
      <c r="L114" s="5">
        <f t="shared" si="7"/>
        <v>-0.35118172729702923</v>
      </c>
    </row>
    <row r="115" spans="1:12" ht="15.75">
      <c r="A115" s="20">
        <v>5</v>
      </c>
      <c r="B115" s="13">
        <v>2.5</v>
      </c>
      <c r="C115" s="13">
        <v>0.214</v>
      </c>
      <c r="D115" s="22">
        <v>467.7351413</v>
      </c>
      <c r="E115" s="21">
        <v>2.6700000000118864</v>
      </c>
      <c r="F115" s="13"/>
      <c r="G115" s="5">
        <f t="shared" si="4"/>
        <v>2.8217479216965913</v>
      </c>
      <c r="H115" s="5">
        <f t="shared" si="5"/>
        <v>-0.15174792168470486</v>
      </c>
      <c r="I115" s="5"/>
      <c r="K115" s="5">
        <f t="shared" si="6"/>
        <v>3.255000988632405</v>
      </c>
      <c r="L115" s="5">
        <f t="shared" si="7"/>
        <v>-0.5850009886205187</v>
      </c>
    </row>
    <row r="116" spans="1:12" ht="15.75">
      <c r="A116" s="20">
        <v>5</v>
      </c>
      <c r="B116" s="13">
        <v>2.3</v>
      </c>
      <c r="C116" s="13">
        <v>0.118</v>
      </c>
      <c r="D116" s="22">
        <v>144.5439771</v>
      </c>
      <c r="E116" s="21">
        <v>2.160000000076338</v>
      </c>
      <c r="F116" s="13"/>
      <c r="G116" s="5">
        <f t="shared" si="4"/>
        <v>2.523592248877129</v>
      </c>
      <c r="H116" s="5">
        <f t="shared" si="5"/>
        <v>-0.3635922488007908</v>
      </c>
      <c r="I116" s="5"/>
      <c r="K116" s="5">
        <f t="shared" si="6"/>
        <v>2.7753887870602183</v>
      </c>
      <c r="L116" s="5">
        <f t="shared" si="7"/>
        <v>-0.6153887869838801</v>
      </c>
    </row>
    <row r="117" spans="1:12" ht="15.75">
      <c r="A117" s="20">
        <v>5</v>
      </c>
      <c r="B117" s="13">
        <v>2.7</v>
      </c>
      <c r="C117" s="13">
        <v>0.088</v>
      </c>
      <c r="D117" s="22">
        <v>97.7237221</v>
      </c>
      <c r="E117" s="21">
        <v>1.9900000000196383</v>
      </c>
      <c r="F117" s="13"/>
      <c r="G117" s="5">
        <f t="shared" si="4"/>
        <v>2.373877361121047</v>
      </c>
      <c r="H117" s="5">
        <f t="shared" si="5"/>
        <v>-0.3838773611014088</v>
      </c>
      <c r="I117" s="5"/>
      <c r="K117" s="5">
        <f t="shared" si="6"/>
        <v>2.484270760193957</v>
      </c>
      <c r="L117" s="5">
        <f t="shared" si="7"/>
        <v>-0.4942707601743188</v>
      </c>
    </row>
    <row r="118" spans="1:12" ht="15.75">
      <c r="A118" s="20">
        <v>5</v>
      </c>
      <c r="B118" s="13">
        <v>2.8</v>
      </c>
      <c r="C118" s="13">
        <v>0.05</v>
      </c>
      <c r="D118" s="22">
        <v>85.11380382</v>
      </c>
      <c r="E118" s="21">
        <v>1.9299999999987874</v>
      </c>
      <c r="F118" s="13"/>
      <c r="G118" s="5">
        <f t="shared" si="4"/>
        <v>2.1455870312966767</v>
      </c>
      <c r="H118" s="5">
        <f t="shared" si="5"/>
        <v>-0.21558703129788936</v>
      </c>
      <c r="I118" s="5"/>
      <c r="K118" s="5">
        <f t="shared" si="6"/>
        <v>2.0618504469267886</v>
      </c>
      <c r="L118" s="5">
        <f t="shared" si="7"/>
        <v>-0.1318504469280013</v>
      </c>
    </row>
    <row r="119" spans="1:12" ht="15.75">
      <c r="A119" s="20">
        <v>5</v>
      </c>
      <c r="B119" s="13">
        <v>4</v>
      </c>
      <c r="C119" s="13">
        <v>0.021</v>
      </c>
      <c r="D119" s="22">
        <v>42.65795188</v>
      </c>
      <c r="E119" s="21">
        <v>1.6299999999983785</v>
      </c>
      <c r="F119" s="13"/>
      <c r="G119" s="5">
        <f t="shared" si="4"/>
        <v>1.9423020697991304</v>
      </c>
      <c r="H119" s="5">
        <f t="shared" si="5"/>
        <v>-0.3123020698007519</v>
      </c>
      <c r="I119" s="5"/>
      <c r="K119" s="5">
        <f t="shared" si="6"/>
        <v>1.618867519520095</v>
      </c>
      <c r="L119" s="5">
        <f t="shared" si="7"/>
        <v>0.011132480478283524</v>
      </c>
    </row>
    <row r="120" spans="1:12" ht="15.75">
      <c r="A120" s="20">
        <v>0.02</v>
      </c>
      <c r="B120" s="13">
        <v>7.25</v>
      </c>
      <c r="C120" s="13">
        <v>0.272</v>
      </c>
      <c r="D120" s="22">
        <v>6058</v>
      </c>
      <c r="E120" s="21">
        <v>3.782329268996837</v>
      </c>
      <c r="F120" s="13"/>
      <c r="G120" s="5">
        <f t="shared" si="4"/>
        <v>3.7560263221047356</v>
      </c>
      <c r="H120" s="5">
        <f t="shared" si="5"/>
        <v>0.026302946892101442</v>
      </c>
      <c r="I120" s="5"/>
      <c r="K120" s="5">
        <f t="shared" si="6"/>
        <v>3.574682860459755</v>
      </c>
      <c r="L120" s="5">
        <f t="shared" si="7"/>
        <v>0.20764640853708194</v>
      </c>
    </row>
    <row r="121" spans="1:12" ht="15.75">
      <c r="A121" s="20">
        <v>0.05</v>
      </c>
      <c r="B121" s="13">
        <v>7.25</v>
      </c>
      <c r="C121" s="13">
        <v>0.272</v>
      </c>
      <c r="D121" s="22">
        <v>5702</v>
      </c>
      <c r="E121" s="21">
        <v>3.756027212973441</v>
      </c>
      <c r="F121" s="13"/>
      <c r="G121" s="5">
        <f t="shared" si="4"/>
        <v>3.7437335204325484</v>
      </c>
      <c r="H121" s="5">
        <f t="shared" si="5"/>
        <v>0.012293692540892742</v>
      </c>
      <c r="I121" s="5"/>
      <c r="K121" s="5">
        <f t="shared" si="6"/>
        <v>3.574682860459755</v>
      </c>
      <c r="L121" s="5">
        <f t="shared" si="7"/>
        <v>0.18134435251368597</v>
      </c>
    </row>
    <row r="122" spans="1:12" ht="15.75">
      <c r="A122" s="20">
        <v>0.07</v>
      </c>
      <c r="B122" s="13">
        <v>7.25</v>
      </c>
      <c r="C122" s="13">
        <v>0.272</v>
      </c>
      <c r="D122" s="22">
        <v>5503</v>
      </c>
      <c r="E122" s="21">
        <v>3.7405995128111567</v>
      </c>
      <c r="F122" s="13"/>
      <c r="G122" s="5">
        <f t="shared" si="4"/>
        <v>3.72573082709052</v>
      </c>
      <c r="H122" s="5">
        <f t="shared" si="5"/>
        <v>0.014868685720636599</v>
      </c>
      <c r="I122" s="5"/>
      <c r="K122" s="5">
        <f t="shared" si="6"/>
        <v>3.574682860459755</v>
      </c>
      <c r="L122" s="5">
        <f t="shared" si="7"/>
        <v>0.16591665235140152</v>
      </c>
    </row>
    <row r="123" spans="1:12" ht="15.75">
      <c r="A123" s="20">
        <v>0.14</v>
      </c>
      <c r="B123" s="13">
        <v>7.25</v>
      </c>
      <c r="C123" s="13">
        <v>0.272</v>
      </c>
      <c r="D123" s="22">
        <v>5180</v>
      </c>
      <c r="E123" s="21">
        <v>3.714329759745233</v>
      </c>
      <c r="F123" s="13"/>
      <c r="G123" s="5">
        <f t="shared" si="4"/>
        <v>3.6658068203087746</v>
      </c>
      <c r="H123" s="5">
        <f t="shared" si="5"/>
        <v>0.04852293943645858</v>
      </c>
      <c r="I123" s="5"/>
      <c r="K123" s="5">
        <f t="shared" si="6"/>
        <v>3.574682860459755</v>
      </c>
      <c r="L123" s="5">
        <f t="shared" si="7"/>
        <v>0.13964689928547802</v>
      </c>
    </row>
    <row r="124" spans="1:12" ht="15.75">
      <c r="A124" s="20">
        <v>0.14</v>
      </c>
      <c r="B124" s="13">
        <v>6.98</v>
      </c>
      <c r="C124" s="13">
        <v>0.17900000000000005</v>
      </c>
      <c r="D124" s="22">
        <v>1099</v>
      </c>
      <c r="E124" s="21">
        <v>3.0409976924234905</v>
      </c>
      <c r="F124" s="13"/>
      <c r="G124" s="5">
        <f t="shared" si="4"/>
        <v>3.2974368730201244</v>
      </c>
      <c r="H124" s="5">
        <f t="shared" si="5"/>
        <v>-0.25643918059663395</v>
      </c>
      <c r="I124" s="5"/>
      <c r="K124" s="5">
        <f t="shared" si="6"/>
        <v>3.262893138685245</v>
      </c>
      <c r="L124" s="5">
        <f t="shared" si="7"/>
        <v>-0.22189544626175461</v>
      </c>
    </row>
    <row r="125" spans="1:12" ht="15.75">
      <c r="A125" s="20">
        <v>0.28</v>
      </c>
      <c r="B125" s="13">
        <v>6.98</v>
      </c>
      <c r="C125" s="13">
        <v>0.17900000000000005</v>
      </c>
      <c r="D125" s="22">
        <v>1032</v>
      </c>
      <c r="E125" s="21">
        <v>3.0136796972911926</v>
      </c>
      <c r="F125" s="13"/>
      <c r="G125" s="5">
        <f t="shared" si="4"/>
        <v>3.2542728742503733</v>
      </c>
      <c r="H125" s="5">
        <f t="shared" si="5"/>
        <v>-0.2405931769591807</v>
      </c>
      <c r="I125" s="5"/>
      <c r="K125" s="5">
        <f t="shared" si="6"/>
        <v>3.262893138685245</v>
      </c>
      <c r="L125" s="5">
        <f t="shared" si="7"/>
        <v>-0.24921344139405255</v>
      </c>
    </row>
    <row r="126" spans="1:12" ht="15.75">
      <c r="A126" s="20">
        <v>0.58</v>
      </c>
      <c r="B126" s="13">
        <v>6.98</v>
      </c>
      <c r="C126" s="13">
        <v>0.17900000000000005</v>
      </c>
      <c r="D126" s="22">
        <v>964</v>
      </c>
      <c r="E126" s="21">
        <v>2.984077033902831</v>
      </c>
      <c r="F126" s="13"/>
      <c r="G126" s="5">
        <f t="shared" si="4"/>
        <v>3.1758002028695396</v>
      </c>
      <c r="H126" s="5">
        <f t="shared" si="5"/>
        <v>-0.1917231689667087</v>
      </c>
      <c r="I126" s="5"/>
      <c r="K126" s="5">
        <f t="shared" si="6"/>
        <v>3.262893138685245</v>
      </c>
      <c r="L126" s="5">
        <f t="shared" si="7"/>
        <v>-0.27881610478241425</v>
      </c>
    </row>
    <row r="127" spans="1:12" ht="15.75">
      <c r="A127" s="20">
        <v>0.13</v>
      </c>
      <c r="B127" s="13">
        <v>6.85</v>
      </c>
      <c r="C127" s="13">
        <v>0.137</v>
      </c>
      <c r="D127" s="22">
        <v>970</v>
      </c>
      <c r="E127" s="21">
        <v>2.9867717342662448</v>
      </c>
      <c r="F127" s="13"/>
      <c r="G127" s="5">
        <f t="shared" si="4"/>
        <v>3.046765830072486</v>
      </c>
      <c r="H127" s="5">
        <f t="shared" si="5"/>
        <v>-0.059994095806241265</v>
      </c>
      <c r="I127" s="5"/>
      <c r="K127" s="5">
        <f t="shared" si="6"/>
        <v>3.025731424018047</v>
      </c>
      <c r="L127" s="5">
        <f t="shared" si="7"/>
        <v>-0.038959689751802085</v>
      </c>
    </row>
    <row r="128" spans="1:12" ht="15.75">
      <c r="A128" s="20">
        <v>0.27</v>
      </c>
      <c r="B128" s="13">
        <v>6.85</v>
      </c>
      <c r="C128" s="13">
        <v>0.137</v>
      </c>
      <c r="D128" s="22">
        <v>935</v>
      </c>
      <c r="E128" s="21">
        <v>2.9708116108725178</v>
      </c>
      <c r="F128" s="13"/>
      <c r="G128" s="5">
        <f t="shared" si="4"/>
        <v>3.026459387094658</v>
      </c>
      <c r="H128" s="5">
        <f t="shared" si="5"/>
        <v>-0.055647776222140344</v>
      </c>
      <c r="I128" s="5"/>
      <c r="K128" s="5">
        <f t="shared" si="6"/>
        <v>3.025731424018047</v>
      </c>
      <c r="L128" s="5">
        <f t="shared" si="7"/>
        <v>-0.05491981314552907</v>
      </c>
    </row>
    <row r="129" spans="1:12" ht="15.75">
      <c r="A129" s="20">
        <v>0.56</v>
      </c>
      <c r="B129" s="13">
        <v>6.85</v>
      </c>
      <c r="C129" s="13">
        <v>0.137</v>
      </c>
      <c r="D129" s="22">
        <v>901</v>
      </c>
      <c r="E129" s="21">
        <v>2.954724790979063</v>
      </c>
      <c r="F129" s="13"/>
      <c r="G129" s="5">
        <f t="shared" si="4"/>
        <v>2.9720987568877977</v>
      </c>
      <c r="H129" s="5">
        <f t="shared" si="5"/>
        <v>-0.017373965908734856</v>
      </c>
      <c r="I129" s="5"/>
      <c r="K129" s="5">
        <f t="shared" si="6"/>
        <v>3.025731424018047</v>
      </c>
      <c r="L129" s="5">
        <f t="shared" si="7"/>
        <v>-0.07100663303898402</v>
      </c>
    </row>
    <row r="130" spans="1:12" ht="15.75">
      <c r="A130" s="20">
        <v>0.27</v>
      </c>
      <c r="B130" s="13">
        <v>6.91</v>
      </c>
      <c r="C130" s="13">
        <v>0.139</v>
      </c>
      <c r="D130" s="22">
        <v>657</v>
      </c>
      <c r="E130" s="21">
        <v>2.8175653695597807</v>
      </c>
      <c r="F130" s="13"/>
      <c r="G130" s="5">
        <f t="shared" si="4"/>
        <v>3.0386485284083142</v>
      </c>
      <c r="H130" s="5">
        <f t="shared" si="5"/>
        <v>-0.22108315884853358</v>
      </c>
      <c r="I130" s="5"/>
      <c r="K130" s="5">
        <f t="shared" si="6"/>
        <v>3.0413738132396517</v>
      </c>
      <c r="L130" s="5">
        <f t="shared" si="7"/>
        <v>-0.22380844367987107</v>
      </c>
    </row>
    <row r="131" spans="1:12" ht="15.75">
      <c r="A131" s="20">
        <v>0.56</v>
      </c>
      <c r="B131" s="13">
        <v>6.91</v>
      </c>
      <c r="C131" s="13">
        <v>0.139</v>
      </c>
      <c r="D131" s="22">
        <v>628</v>
      </c>
      <c r="E131" s="21">
        <v>2.797959643737196</v>
      </c>
      <c r="F131" s="13"/>
      <c r="G131" s="5">
        <f t="shared" si="4"/>
        <v>2.983212593349801</v>
      </c>
      <c r="H131" s="5">
        <f t="shared" si="5"/>
        <v>-0.18525294961260474</v>
      </c>
      <c r="I131" s="5"/>
      <c r="K131" s="5">
        <f t="shared" si="6"/>
        <v>3.0413738132396517</v>
      </c>
      <c r="L131" s="5">
        <f t="shared" si="7"/>
        <v>-0.24341416950245565</v>
      </c>
    </row>
    <row r="132" spans="1:12" ht="15.75">
      <c r="A132" s="20">
        <v>1.13</v>
      </c>
      <c r="B132" s="13">
        <v>6.91</v>
      </c>
      <c r="C132" s="13">
        <v>0.139</v>
      </c>
      <c r="D132" s="22">
        <v>602</v>
      </c>
      <c r="E132" s="21">
        <v>2.7795964912578244</v>
      </c>
      <c r="F132" s="13"/>
      <c r="G132" s="5">
        <f t="shared" si="4"/>
        <v>2.8977047527462463</v>
      </c>
      <c r="H132" s="5">
        <f t="shared" si="5"/>
        <v>-0.1181082614884219</v>
      </c>
      <c r="I132" s="5"/>
      <c r="K132" s="5">
        <f t="shared" si="6"/>
        <v>3.0413738132396517</v>
      </c>
      <c r="L132" s="5">
        <f t="shared" si="7"/>
        <v>-0.26177732198182735</v>
      </c>
    </row>
    <row r="133" spans="1:12" ht="15.75">
      <c r="A133" s="20">
        <v>0.27</v>
      </c>
      <c r="B133" s="13">
        <v>6.98</v>
      </c>
      <c r="C133" s="13">
        <v>0.125</v>
      </c>
      <c r="D133" s="22">
        <v>406</v>
      </c>
      <c r="E133" s="21">
        <v>2.6085260335771943</v>
      </c>
      <c r="F133" s="13"/>
      <c r="G133" s="5">
        <f t="shared" si="4"/>
        <v>2.9508115952127216</v>
      </c>
      <c r="H133" s="5">
        <f t="shared" si="5"/>
        <v>-0.34228556163552737</v>
      </c>
      <c r="I133" s="5"/>
      <c r="K133" s="5">
        <f t="shared" si="6"/>
        <v>2.9517018122167777</v>
      </c>
      <c r="L133" s="5">
        <f t="shared" si="7"/>
        <v>-0.3431757786395835</v>
      </c>
    </row>
    <row r="134" spans="1:12" ht="15.75">
      <c r="A134" s="20">
        <v>0.56</v>
      </c>
      <c r="B134" s="13">
        <v>6.98</v>
      </c>
      <c r="C134" s="13">
        <v>0.125</v>
      </c>
      <c r="D134" s="22">
        <v>391</v>
      </c>
      <c r="E134" s="21">
        <v>2.5921767573958667</v>
      </c>
      <c r="F134" s="13"/>
      <c r="G134" s="5">
        <f t="shared" si="4"/>
        <v>2.9029027941157812</v>
      </c>
      <c r="H134" s="5">
        <f t="shared" si="5"/>
        <v>-0.3107260367199145</v>
      </c>
      <c r="I134" s="5"/>
      <c r="K134" s="5">
        <f t="shared" si="6"/>
        <v>2.9517018122167777</v>
      </c>
      <c r="L134" s="5">
        <f t="shared" si="7"/>
        <v>-0.359525054820911</v>
      </c>
    </row>
    <row r="135" spans="1:12" ht="15.75">
      <c r="A135" s="20">
        <v>1.1</v>
      </c>
      <c r="B135" s="13">
        <v>6.98</v>
      </c>
      <c r="C135" s="13">
        <v>0.125</v>
      </c>
      <c r="D135" s="22">
        <v>377</v>
      </c>
      <c r="E135" s="21">
        <v>2.576341350205793</v>
      </c>
      <c r="F135" s="13"/>
      <c r="G135" s="5">
        <f t="shared" si="4"/>
        <v>2.8282195646002006</v>
      </c>
      <c r="H135" s="5">
        <f t="shared" si="5"/>
        <v>-0.2518782143944076</v>
      </c>
      <c r="I135" s="5"/>
      <c r="K135" s="5">
        <f t="shared" si="6"/>
        <v>2.9517018122167777</v>
      </c>
      <c r="L135" s="5">
        <f t="shared" si="7"/>
        <v>-0.3753604620109847</v>
      </c>
    </row>
    <row r="136" spans="1:12" ht="15.75">
      <c r="A136" s="20">
        <v>2.24</v>
      </c>
      <c r="B136" s="13">
        <v>6.98</v>
      </c>
      <c r="C136" s="13">
        <v>0.125</v>
      </c>
      <c r="D136" s="22">
        <v>364</v>
      </c>
      <c r="E136" s="21">
        <v>2.561101383649056</v>
      </c>
      <c r="F136" s="13"/>
      <c r="G136" s="5">
        <f t="shared" si="4"/>
        <v>2.718001575106304</v>
      </c>
      <c r="H136" s="5">
        <f t="shared" si="5"/>
        <v>-0.1569001914572481</v>
      </c>
      <c r="I136" s="5"/>
      <c r="K136" s="5">
        <f t="shared" si="6"/>
        <v>2.9517018122167777</v>
      </c>
      <c r="L136" s="5">
        <f t="shared" si="7"/>
        <v>-0.3906004285677218</v>
      </c>
    </row>
    <row r="137" spans="1:12" ht="15.75">
      <c r="A137" s="20">
        <v>0.54</v>
      </c>
      <c r="B137" s="13">
        <v>6.13</v>
      </c>
      <c r="C137" s="13">
        <v>0.10999999999999999</v>
      </c>
      <c r="D137" s="22">
        <v>271</v>
      </c>
      <c r="E137" s="21">
        <v>2.432969290874406</v>
      </c>
      <c r="F137" s="13"/>
      <c r="G137" s="5">
        <f t="shared" si="4"/>
        <v>2.8131428075941214</v>
      </c>
      <c r="H137" s="5">
        <f t="shared" si="5"/>
        <v>-0.38017351671971555</v>
      </c>
      <c r="I137" s="5"/>
      <c r="K137" s="5">
        <f t="shared" si="6"/>
        <v>2.7958957168400937</v>
      </c>
      <c r="L137" s="5">
        <f t="shared" si="7"/>
        <v>-0.3629264259656879</v>
      </c>
    </row>
    <row r="138" spans="1:12" ht="15.75">
      <c r="A138" s="20">
        <v>1.09</v>
      </c>
      <c r="B138" s="13">
        <v>6.13</v>
      </c>
      <c r="C138" s="13">
        <v>0.10999999999999999</v>
      </c>
      <c r="D138" s="22">
        <v>267</v>
      </c>
      <c r="E138" s="21">
        <v>2.4265112613645754</v>
      </c>
      <c r="F138" s="13"/>
      <c r="G138" s="5">
        <f t="shared" si="4"/>
        <v>2.7442340814430004</v>
      </c>
      <c r="H138" s="5">
        <f t="shared" si="5"/>
        <v>-0.317722820078425</v>
      </c>
      <c r="I138" s="5"/>
      <c r="K138" s="5">
        <f t="shared" si="6"/>
        <v>2.7958957168400937</v>
      </c>
      <c r="L138" s="5">
        <f t="shared" si="7"/>
        <v>-0.36938445547551835</v>
      </c>
    </row>
    <row r="139" spans="1:12" ht="15.75">
      <c r="A139" s="20">
        <v>2.18</v>
      </c>
      <c r="B139" s="13">
        <v>6.13</v>
      </c>
      <c r="C139" s="13">
        <v>0.10999999999999999</v>
      </c>
      <c r="D139" s="22">
        <v>263</v>
      </c>
      <c r="E139" s="21">
        <v>2.419955748489758</v>
      </c>
      <c r="F139" s="13"/>
      <c r="G139" s="5">
        <f t="shared" si="4"/>
        <v>2.6452761739912805</v>
      </c>
      <c r="H139" s="5">
        <f t="shared" si="5"/>
        <v>-0.22532042550152243</v>
      </c>
      <c r="I139" s="5"/>
      <c r="K139" s="5">
        <f t="shared" si="6"/>
        <v>2.7958957168400937</v>
      </c>
      <c r="L139" s="5">
        <f t="shared" si="7"/>
        <v>-0.3759399683503357</v>
      </c>
    </row>
    <row r="140" spans="1:12" ht="15.75">
      <c r="A140" s="20">
        <v>0.05</v>
      </c>
      <c r="B140" s="13">
        <v>6.57</v>
      </c>
      <c r="C140" s="13">
        <v>0.206</v>
      </c>
      <c r="D140" s="22">
        <v>6957</v>
      </c>
      <c r="E140" s="21">
        <v>3.8424220033576497</v>
      </c>
      <c r="F140" s="13"/>
      <c r="G140" s="5">
        <f t="shared" si="4"/>
        <v>3.4588820951823345</v>
      </c>
      <c r="H140" s="5">
        <f t="shared" si="5"/>
        <v>0.38353990817531525</v>
      </c>
      <c r="I140" s="5"/>
      <c r="K140" s="5">
        <f t="shared" si="6"/>
        <v>3.3558196670551323</v>
      </c>
      <c r="L140" s="5">
        <f t="shared" si="7"/>
        <v>0.48660233630251737</v>
      </c>
    </row>
    <row r="141" spans="1:12" ht="15.75">
      <c r="A141" s="20">
        <v>0.07</v>
      </c>
      <c r="B141" s="13">
        <v>6.57</v>
      </c>
      <c r="C141" s="13">
        <v>0.206</v>
      </c>
      <c r="D141" s="22">
        <v>6669</v>
      </c>
      <c r="E141" s="21">
        <v>3.824060717418653</v>
      </c>
      <c r="F141" s="13"/>
      <c r="G141" s="5">
        <f t="shared" si="4"/>
        <v>3.4572460843740354</v>
      </c>
      <c r="H141" s="5">
        <f t="shared" si="5"/>
        <v>0.3668146330446178</v>
      </c>
      <c r="I141" s="5"/>
      <c r="K141" s="5">
        <f t="shared" si="6"/>
        <v>3.3558196670551323</v>
      </c>
      <c r="L141" s="5">
        <f t="shared" si="7"/>
        <v>0.4682410503635208</v>
      </c>
    </row>
    <row r="142" spans="1:12" ht="15.75">
      <c r="A142" s="20">
        <v>0.14</v>
      </c>
      <c r="B142" s="13">
        <v>6.57</v>
      </c>
      <c r="C142" s="13">
        <v>0.206</v>
      </c>
      <c r="D142" s="22">
        <v>6264</v>
      </c>
      <c r="E142" s="21">
        <v>3.796851749049887</v>
      </c>
      <c r="F142" s="13"/>
      <c r="G142" s="5">
        <f t="shared" si="4"/>
        <v>3.4310381427490864</v>
      </c>
      <c r="H142" s="5">
        <f t="shared" si="5"/>
        <v>0.36581360630080084</v>
      </c>
      <c r="I142" s="5"/>
      <c r="K142" s="5">
        <f t="shared" si="6"/>
        <v>3.3558196670551323</v>
      </c>
      <c r="L142" s="5">
        <f t="shared" si="7"/>
        <v>0.44103208199475485</v>
      </c>
    </row>
    <row r="143" spans="1:12" ht="15.75">
      <c r="A143" s="20">
        <v>0.07</v>
      </c>
      <c r="B143" s="13">
        <v>6.15</v>
      </c>
      <c r="C143" s="13">
        <v>0.158</v>
      </c>
      <c r="D143" s="22">
        <v>1262</v>
      </c>
      <c r="E143" s="21">
        <v>3.1010593549081156</v>
      </c>
      <c r="F143" s="13"/>
      <c r="G143" s="5">
        <f t="shared" si="4"/>
        <v>3.1801342773075016</v>
      </c>
      <c r="H143" s="5">
        <f t="shared" si="5"/>
        <v>-0.07907492239938607</v>
      </c>
      <c r="I143" s="5"/>
      <c r="K143" s="5">
        <f t="shared" si="6"/>
        <v>3.112897165270425</v>
      </c>
      <c r="L143" s="5">
        <f t="shared" si="7"/>
        <v>-0.011837810362309575</v>
      </c>
    </row>
    <row r="144" spans="1:12" ht="15.75">
      <c r="A144" s="20">
        <v>0.13</v>
      </c>
      <c r="B144" s="13">
        <v>6.15</v>
      </c>
      <c r="C144" s="13">
        <v>0.158</v>
      </c>
      <c r="D144" s="22">
        <v>1216</v>
      </c>
      <c r="E144" s="21">
        <v>3.084933574936716</v>
      </c>
      <c r="F144" s="13"/>
      <c r="G144" s="5">
        <f t="shared" si="4"/>
        <v>3.1800955178355914</v>
      </c>
      <c r="H144" s="5">
        <f t="shared" si="5"/>
        <v>-0.09516194289887547</v>
      </c>
      <c r="I144" s="5"/>
      <c r="K144" s="5">
        <f t="shared" si="6"/>
        <v>3.112897165270425</v>
      </c>
      <c r="L144" s="5">
        <f t="shared" si="7"/>
        <v>-0.02796359033370921</v>
      </c>
    </row>
    <row r="145" spans="1:12" ht="15.75">
      <c r="A145" s="20">
        <v>0.27</v>
      </c>
      <c r="B145" s="13">
        <v>6.15</v>
      </c>
      <c r="C145" s="13">
        <v>0.158</v>
      </c>
      <c r="D145" s="22">
        <v>1172</v>
      </c>
      <c r="E145" s="21">
        <v>3.068927611682072</v>
      </c>
      <c r="F145" s="13"/>
      <c r="G145" s="5">
        <f t="shared" si="4"/>
        <v>3.148477128888047</v>
      </c>
      <c r="H145" s="5">
        <f t="shared" si="5"/>
        <v>-0.07954951720597503</v>
      </c>
      <c r="I145" s="5"/>
      <c r="K145" s="5">
        <f t="shared" si="6"/>
        <v>3.112897165270425</v>
      </c>
      <c r="L145" s="5">
        <f t="shared" si="7"/>
        <v>-0.04396955358835308</v>
      </c>
    </row>
    <row r="146" spans="1:12" ht="15.75">
      <c r="A146" s="20">
        <v>0.56</v>
      </c>
      <c r="B146" s="13">
        <v>6.15</v>
      </c>
      <c r="C146" s="13">
        <v>0.158</v>
      </c>
      <c r="D146" s="22">
        <v>1127</v>
      </c>
      <c r="E146" s="21">
        <v>3.0519239160461065</v>
      </c>
      <c r="F146" s="13"/>
      <c r="G146" s="5">
        <f aca="true" t="shared" si="8" ref="G146:G209">$H$7+$H$8*LN(A146)+$H$9*C146+$H$10*(LN(A146)^2)+$H$11*C146^2+$H$12*C146*LN(A146)</f>
        <v>3.0828257977388276</v>
      </c>
      <c r="H146" s="5">
        <f aca="true" t="shared" si="9" ref="H146:H209">E146-G146</f>
        <v>-0.030901881692721123</v>
      </c>
      <c r="I146" s="5"/>
      <c r="K146" s="5">
        <f aca="true" t="shared" si="10" ref="K146:K209">$K$7+$K$8/LN(B146)+$K$9/(B146^1.5)+$K$10*EXP(-B146)+$K$11*C146*LN(C146)</f>
        <v>3.112897165270425</v>
      </c>
      <c r="L146" s="5">
        <f aca="true" t="shared" si="11" ref="L146:L209">E146-K146</f>
        <v>-0.06097324922431868</v>
      </c>
    </row>
    <row r="147" spans="1:12" ht="15.75">
      <c r="A147" s="20">
        <v>0.26</v>
      </c>
      <c r="B147" s="13">
        <v>6.57</v>
      </c>
      <c r="C147" s="13">
        <v>0.066</v>
      </c>
      <c r="D147" s="22">
        <v>366</v>
      </c>
      <c r="E147" s="21">
        <v>2.5634810853944106</v>
      </c>
      <c r="F147" s="13"/>
      <c r="G147" s="5">
        <f t="shared" si="8"/>
        <v>2.5161283751977823</v>
      </c>
      <c r="H147" s="5">
        <f t="shared" si="9"/>
        <v>0.047352710196628234</v>
      </c>
      <c r="I147" s="5"/>
      <c r="K147" s="5">
        <f t="shared" si="10"/>
        <v>2.409201817625252</v>
      </c>
      <c r="L147" s="5">
        <f t="shared" si="11"/>
        <v>0.15427926776915868</v>
      </c>
    </row>
    <row r="148" spans="1:12" ht="15.75">
      <c r="A148" s="20">
        <v>0.54</v>
      </c>
      <c r="B148" s="13">
        <v>6.57</v>
      </c>
      <c r="C148" s="13">
        <v>0.066</v>
      </c>
      <c r="D148" s="22">
        <v>361</v>
      </c>
      <c r="E148" s="21">
        <v>2.5575072019056577</v>
      </c>
      <c r="F148" s="13"/>
      <c r="G148" s="5">
        <f t="shared" si="8"/>
        <v>2.5016438754648864</v>
      </c>
      <c r="H148" s="5">
        <f t="shared" si="9"/>
        <v>0.0558633264407713</v>
      </c>
      <c r="I148" s="5"/>
      <c r="K148" s="5">
        <f t="shared" si="10"/>
        <v>2.409201817625252</v>
      </c>
      <c r="L148" s="5">
        <f t="shared" si="11"/>
        <v>0.14830538428040585</v>
      </c>
    </row>
    <row r="149" spans="1:12" ht="15.75">
      <c r="A149" s="20">
        <v>1.09</v>
      </c>
      <c r="B149" s="13">
        <v>6.57</v>
      </c>
      <c r="C149" s="13">
        <v>0.066</v>
      </c>
      <c r="D149" s="22">
        <v>355</v>
      </c>
      <c r="E149" s="21">
        <v>2.550228353055094</v>
      </c>
      <c r="F149" s="13"/>
      <c r="G149" s="5">
        <f t="shared" si="8"/>
        <v>2.455511403776706</v>
      </c>
      <c r="H149" s="5">
        <f t="shared" si="9"/>
        <v>0.09471694927838836</v>
      </c>
      <c r="I149" s="5"/>
      <c r="K149" s="5">
        <f t="shared" si="10"/>
        <v>2.409201817625252</v>
      </c>
      <c r="L149" s="5">
        <f t="shared" si="11"/>
        <v>0.14102653542984234</v>
      </c>
    </row>
    <row r="150" spans="1:12" ht="15.75">
      <c r="A150" s="20">
        <v>0.1</v>
      </c>
      <c r="B150" s="13">
        <v>4</v>
      </c>
      <c r="C150" s="13">
        <v>0.19</v>
      </c>
      <c r="D150" s="22">
        <v>6410</v>
      </c>
      <c r="E150" s="21">
        <v>3.8068580295188172</v>
      </c>
      <c r="F150" s="13"/>
      <c r="G150" s="5">
        <f t="shared" si="8"/>
        <v>3.367094344198445</v>
      </c>
      <c r="H150" s="5">
        <f t="shared" si="9"/>
        <v>0.43976368532037213</v>
      </c>
      <c r="I150" s="5"/>
      <c r="K150" s="5">
        <f t="shared" si="10"/>
        <v>3.138085467360056</v>
      </c>
      <c r="L150" s="5">
        <f t="shared" si="11"/>
        <v>0.6687725621587615</v>
      </c>
    </row>
    <row r="151" spans="1:12" ht="15.75">
      <c r="A151" s="20">
        <v>1</v>
      </c>
      <c r="B151" s="13">
        <v>4</v>
      </c>
      <c r="C151" s="13">
        <v>0.19</v>
      </c>
      <c r="D151" s="22">
        <v>1330</v>
      </c>
      <c r="E151" s="21">
        <v>3.123851640967086</v>
      </c>
      <c r="F151" s="13"/>
      <c r="G151" s="5">
        <f t="shared" si="8"/>
        <v>3.1360362</v>
      </c>
      <c r="H151" s="5">
        <f t="shared" si="9"/>
        <v>-0.012184559032914155</v>
      </c>
      <c r="I151" s="5"/>
      <c r="K151" s="5">
        <f t="shared" si="10"/>
        <v>3.138085467360056</v>
      </c>
      <c r="L151" s="5">
        <f t="shared" si="11"/>
        <v>-0.014233826392969995</v>
      </c>
    </row>
    <row r="152" spans="1:12" ht="15.75">
      <c r="A152" s="20">
        <v>0.1</v>
      </c>
      <c r="B152" s="13">
        <v>4</v>
      </c>
      <c r="C152" s="13">
        <v>0.12</v>
      </c>
      <c r="D152" s="22">
        <v>4640</v>
      </c>
      <c r="E152" s="21">
        <v>3.6665179805548807</v>
      </c>
      <c r="F152" s="13"/>
      <c r="G152" s="5">
        <f t="shared" si="8"/>
        <v>2.924832579250882</v>
      </c>
      <c r="H152" s="5">
        <f t="shared" si="9"/>
        <v>0.7416854013039988</v>
      </c>
      <c r="I152" s="5"/>
      <c r="K152" s="5">
        <f t="shared" si="10"/>
        <v>2.7420490239654773</v>
      </c>
      <c r="L152" s="5">
        <f t="shared" si="11"/>
        <v>0.9244689565894033</v>
      </c>
    </row>
    <row r="153" spans="1:12" ht="15.75">
      <c r="A153" s="20">
        <v>1</v>
      </c>
      <c r="B153" s="13">
        <v>4</v>
      </c>
      <c r="C153" s="13">
        <v>0.12</v>
      </c>
      <c r="D153" s="22">
        <v>2060</v>
      </c>
      <c r="E153" s="21">
        <v>3.3138672203691533</v>
      </c>
      <c r="F153" s="13"/>
      <c r="G153" s="5">
        <f t="shared" si="8"/>
        <v>2.8125648</v>
      </c>
      <c r="H153" s="5">
        <f t="shared" si="9"/>
        <v>0.5013024203691532</v>
      </c>
      <c r="I153" s="5"/>
      <c r="K153" s="5">
        <f t="shared" si="10"/>
        <v>2.7420490239654773</v>
      </c>
      <c r="L153" s="5">
        <f t="shared" si="11"/>
        <v>0.5718181964036759</v>
      </c>
    </row>
    <row r="154" spans="1:12" ht="15.75">
      <c r="A154" s="20">
        <v>35.493829639729</v>
      </c>
      <c r="B154" s="13">
        <v>1.42</v>
      </c>
      <c r="C154" s="13">
        <v>0.02</v>
      </c>
      <c r="D154" s="22">
        <v>31.239549506983124</v>
      </c>
      <c r="E154" s="21">
        <v>1.4947047624638405</v>
      </c>
      <c r="F154" s="13"/>
      <c r="G154" s="5">
        <f t="shared" si="8"/>
        <v>1.514515921346131</v>
      </c>
      <c r="H154" s="5">
        <f t="shared" si="9"/>
        <v>-0.01981115888229046</v>
      </c>
      <c r="I154" s="5"/>
      <c r="K154" s="5">
        <f t="shared" si="10"/>
        <v>1.838972338287695</v>
      </c>
      <c r="L154" s="5">
        <f t="shared" si="11"/>
        <v>-0.3442675758238545</v>
      </c>
    </row>
    <row r="155" spans="1:12" ht="15.75">
      <c r="A155" s="20">
        <v>29.578191366440834</v>
      </c>
      <c r="B155" s="13">
        <v>1.42</v>
      </c>
      <c r="C155" s="13">
        <v>0.02</v>
      </c>
      <c r="D155" s="22">
        <v>32.1897885245785</v>
      </c>
      <c r="E155" s="21">
        <v>1.507718123535247</v>
      </c>
      <c r="F155" s="13"/>
      <c r="G155" s="5">
        <f t="shared" si="8"/>
        <v>1.5639879054232257</v>
      </c>
      <c r="H155" s="5">
        <f t="shared" si="9"/>
        <v>-0.05626978188797871</v>
      </c>
      <c r="I155" s="5"/>
      <c r="K155" s="5">
        <f t="shared" si="10"/>
        <v>1.838972338287695</v>
      </c>
      <c r="L155" s="5">
        <f t="shared" si="11"/>
        <v>-0.331254214752448</v>
      </c>
    </row>
    <row r="156" spans="1:12" ht="15.75">
      <c r="A156" s="20">
        <v>23.662553093152667</v>
      </c>
      <c r="B156" s="13">
        <v>1.42</v>
      </c>
      <c r="C156" s="13">
        <v>0.02</v>
      </c>
      <c r="D156" s="22">
        <v>33.27005902496242</v>
      </c>
      <c r="E156" s="21">
        <v>1.522053571358535</v>
      </c>
      <c r="F156" s="13"/>
      <c r="G156" s="5">
        <f t="shared" si="8"/>
        <v>1.6216414588759382</v>
      </c>
      <c r="H156" s="5">
        <f t="shared" si="9"/>
        <v>-0.09958788751740322</v>
      </c>
      <c r="I156" s="5"/>
      <c r="K156" s="5">
        <f t="shared" si="10"/>
        <v>1.838972338287695</v>
      </c>
      <c r="L156" s="5">
        <f t="shared" si="11"/>
        <v>-0.31691876692916</v>
      </c>
    </row>
    <row r="157" spans="1:12" ht="15.75">
      <c r="A157" s="20">
        <v>17.7469148198645</v>
      </c>
      <c r="B157" s="13">
        <v>1.42</v>
      </c>
      <c r="C157" s="13">
        <v>0.02</v>
      </c>
      <c r="D157" s="22">
        <v>34.166309898877984</v>
      </c>
      <c r="E157" s="21">
        <v>1.5335980757523768</v>
      </c>
      <c r="F157" s="13"/>
      <c r="G157" s="5">
        <f t="shared" si="8"/>
        <v>1.6912672447880672</v>
      </c>
      <c r="H157" s="5">
        <f t="shared" si="9"/>
        <v>-0.1576691690356904</v>
      </c>
      <c r="I157" s="5"/>
      <c r="K157" s="5">
        <f t="shared" si="10"/>
        <v>1.838972338287695</v>
      </c>
      <c r="L157" s="5">
        <f t="shared" si="11"/>
        <v>-0.3053742625353182</v>
      </c>
    </row>
    <row r="158" spans="1:12" ht="15.75">
      <c r="A158" s="20">
        <v>11.831276546576333</v>
      </c>
      <c r="B158" s="13">
        <v>1.42</v>
      </c>
      <c r="C158" s="13">
        <v>0.02</v>
      </c>
      <c r="D158" s="22">
        <v>34.62159253589269</v>
      </c>
      <c r="E158" s="21">
        <v>1.5393470408254315</v>
      </c>
      <c r="F158" s="13"/>
      <c r="G158" s="5">
        <f t="shared" si="8"/>
        <v>1.7804057745418358</v>
      </c>
      <c r="H158" s="5">
        <f t="shared" si="9"/>
        <v>-0.2410587337164043</v>
      </c>
      <c r="I158" s="5"/>
      <c r="K158" s="5">
        <f t="shared" si="10"/>
        <v>1.838972338287695</v>
      </c>
      <c r="L158" s="5">
        <f t="shared" si="11"/>
        <v>-0.2996252974622635</v>
      </c>
    </row>
    <row r="159" spans="1:12" ht="15.75">
      <c r="A159" s="20">
        <v>5.915638273288167</v>
      </c>
      <c r="B159" s="13">
        <v>1.42</v>
      </c>
      <c r="C159" s="13">
        <v>0.02</v>
      </c>
      <c r="D159" s="22">
        <v>35.46196386786833</v>
      </c>
      <c r="E159" s="21">
        <v>1.5497627829671392</v>
      </c>
      <c r="F159" s="13"/>
      <c r="G159" s="5">
        <f t="shared" si="8"/>
        <v>1.9084210973169682</v>
      </c>
      <c r="H159" s="5">
        <f t="shared" si="9"/>
        <v>-0.358658314349829</v>
      </c>
      <c r="I159" s="5"/>
      <c r="K159" s="5">
        <f t="shared" si="10"/>
        <v>1.838972338287695</v>
      </c>
      <c r="L159" s="5">
        <f t="shared" si="11"/>
        <v>-0.2892095553205558</v>
      </c>
    </row>
    <row r="160" spans="1:12" ht="15.75">
      <c r="A160" s="20">
        <v>14.789095683220417</v>
      </c>
      <c r="B160" s="13">
        <v>1.42</v>
      </c>
      <c r="C160" s="13">
        <v>0.02</v>
      </c>
      <c r="D160" s="22">
        <v>34.00752181609139</v>
      </c>
      <c r="E160" s="21">
        <v>1.5315749853343636</v>
      </c>
      <c r="F160" s="13"/>
      <c r="G160" s="5">
        <f t="shared" si="8"/>
        <v>1.7326511857901528</v>
      </c>
      <c r="H160" s="5">
        <f t="shared" si="9"/>
        <v>-0.2010762004557891</v>
      </c>
      <c r="I160" s="5"/>
      <c r="K160" s="5">
        <f t="shared" si="10"/>
        <v>1.838972338287695</v>
      </c>
      <c r="L160" s="5">
        <f t="shared" si="11"/>
        <v>-0.30739735295333137</v>
      </c>
    </row>
    <row r="161" spans="1:12" ht="15.75">
      <c r="A161" s="20">
        <v>41.40946791301717</v>
      </c>
      <c r="B161" s="13">
        <v>1.42</v>
      </c>
      <c r="C161" s="13">
        <v>0.02</v>
      </c>
      <c r="D161" s="22">
        <v>31.545577322409606</v>
      </c>
      <c r="E161" s="21">
        <v>1.4989384799316503</v>
      </c>
      <c r="F161" s="13"/>
      <c r="G161" s="5">
        <f t="shared" si="8"/>
        <v>1.4710281972332213</v>
      </c>
      <c r="H161" s="5">
        <f t="shared" si="9"/>
        <v>0.02791028269842899</v>
      </c>
      <c r="I161" s="5"/>
      <c r="K161" s="5">
        <f t="shared" si="10"/>
        <v>1.838972338287695</v>
      </c>
      <c r="L161" s="5">
        <f t="shared" si="11"/>
        <v>-0.3400338583560447</v>
      </c>
    </row>
    <row r="162" spans="1:12" ht="15.75">
      <c r="A162" s="20">
        <v>11.52393140878423</v>
      </c>
      <c r="B162" s="13">
        <v>1.42</v>
      </c>
      <c r="C162" s="13">
        <v>0.03</v>
      </c>
      <c r="D162" s="22">
        <v>44.30019540292118</v>
      </c>
      <c r="E162" s="21">
        <v>1.6464056418488768</v>
      </c>
      <c r="F162" s="13"/>
      <c r="G162" s="5">
        <f t="shared" si="8"/>
        <v>1.8529140947747598</v>
      </c>
      <c r="H162" s="5">
        <f t="shared" si="9"/>
        <v>-0.20650845292588293</v>
      </c>
      <c r="I162" s="5"/>
      <c r="K162" s="5">
        <f t="shared" si="10"/>
        <v>2.0136759683000225</v>
      </c>
      <c r="L162" s="5">
        <f t="shared" si="11"/>
        <v>-0.36727032645114566</v>
      </c>
    </row>
    <row r="163" spans="1:12" ht="15.75">
      <c r="A163" s="20">
        <v>9.219145127027383</v>
      </c>
      <c r="B163" s="13">
        <v>1.42</v>
      </c>
      <c r="C163" s="13">
        <v>0.03</v>
      </c>
      <c r="D163" s="22">
        <v>44.4876566731503</v>
      </c>
      <c r="E163" s="21">
        <v>1.6482395304789397</v>
      </c>
      <c r="F163" s="13"/>
      <c r="G163" s="5">
        <f t="shared" si="8"/>
        <v>1.8987506055978722</v>
      </c>
      <c r="H163" s="5">
        <f t="shared" si="9"/>
        <v>-0.25051107511893256</v>
      </c>
      <c r="I163" s="5"/>
      <c r="K163" s="5">
        <f t="shared" si="10"/>
        <v>2.0136759683000225</v>
      </c>
      <c r="L163" s="5">
        <f t="shared" si="11"/>
        <v>-0.3654364378210828</v>
      </c>
    </row>
    <row r="164" spans="1:12" ht="15.75">
      <c r="A164" s="20">
        <v>6.914358845270537</v>
      </c>
      <c r="B164" s="13">
        <v>1.42</v>
      </c>
      <c r="C164" s="13">
        <v>0.03</v>
      </c>
      <c r="D164" s="22">
        <v>44.88661345826233</v>
      </c>
      <c r="E164" s="21">
        <v>1.6521168406017022</v>
      </c>
      <c r="F164" s="13"/>
      <c r="G164" s="5">
        <f t="shared" si="8"/>
        <v>1.9531415738604991</v>
      </c>
      <c r="H164" s="5">
        <f t="shared" si="9"/>
        <v>-0.301024733258797</v>
      </c>
      <c r="I164" s="5"/>
      <c r="K164" s="5">
        <f t="shared" si="10"/>
        <v>2.0136759683000225</v>
      </c>
      <c r="L164" s="5">
        <f t="shared" si="11"/>
        <v>-0.3615591276983203</v>
      </c>
    </row>
    <row r="165" spans="1:12" ht="15.75">
      <c r="A165" s="20">
        <v>4.609572563513692</v>
      </c>
      <c r="B165" s="13">
        <v>1.42</v>
      </c>
      <c r="C165" s="13">
        <v>0.03</v>
      </c>
      <c r="D165" s="22">
        <v>45.05471289933179</v>
      </c>
      <c r="E165" s="21">
        <v>1.6537402265940808</v>
      </c>
      <c r="F165" s="13"/>
      <c r="G165" s="5">
        <f t="shared" si="8"/>
        <v>2.020807834130742</v>
      </c>
      <c r="H165" s="5">
        <f t="shared" si="9"/>
        <v>-0.367067607536661</v>
      </c>
      <c r="I165" s="5"/>
      <c r="K165" s="5">
        <f t="shared" si="10"/>
        <v>2.0136759683000225</v>
      </c>
      <c r="L165" s="5">
        <f t="shared" si="11"/>
        <v>-0.35993574170594167</v>
      </c>
    </row>
    <row r="166" spans="1:12" ht="15.75">
      <c r="A166" s="20">
        <v>3.4571794226352686</v>
      </c>
      <c r="B166" s="13">
        <v>1.42</v>
      </c>
      <c r="C166" s="13">
        <v>0.03</v>
      </c>
      <c r="D166" s="22">
        <v>46.613380307263576</v>
      </c>
      <c r="E166" s="21">
        <v>1.6685105982245931</v>
      </c>
      <c r="F166" s="13"/>
      <c r="G166" s="5">
        <f t="shared" si="8"/>
        <v>2.0624368172786425</v>
      </c>
      <c r="H166" s="5">
        <f t="shared" si="9"/>
        <v>-0.39392621905404934</v>
      </c>
      <c r="I166" s="5"/>
      <c r="K166" s="5">
        <f t="shared" si="10"/>
        <v>2.0136759683000225</v>
      </c>
      <c r="L166" s="5">
        <f t="shared" si="11"/>
        <v>-0.34516537007542936</v>
      </c>
    </row>
    <row r="167" spans="1:12" ht="15.75">
      <c r="A167" s="20">
        <v>5.761965704392115</v>
      </c>
      <c r="B167" s="13">
        <v>1.42</v>
      </c>
      <c r="C167" s="13">
        <v>0.03</v>
      </c>
      <c r="D167" s="22">
        <v>45.27722055774947</v>
      </c>
      <c r="E167" s="21">
        <v>1.6558797588718768</v>
      </c>
      <c r="F167" s="13"/>
      <c r="G167" s="5">
        <f t="shared" si="8"/>
        <v>1.9848702880086582</v>
      </c>
      <c r="H167" s="5">
        <f t="shared" si="9"/>
        <v>-0.3289905291367814</v>
      </c>
      <c r="I167" s="5"/>
      <c r="K167" s="5">
        <f t="shared" si="10"/>
        <v>2.0136759683000225</v>
      </c>
      <c r="L167" s="5">
        <f t="shared" si="11"/>
        <v>-0.3577962094281457</v>
      </c>
    </row>
    <row r="168" spans="1:12" ht="15.75">
      <c r="A168" s="20">
        <v>17.285897113176343</v>
      </c>
      <c r="B168" s="13">
        <v>1.42</v>
      </c>
      <c r="C168" s="13">
        <v>0.03</v>
      </c>
      <c r="D168" s="22">
        <v>43.74943687419644</v>
      </c>
      <c r="E168" s="21">
        <v>1.6409724673239765</v>
      </c>
      <c r="F168" s="13"/>
      <c r="G168" s="5">
        <f t="shared" si="8"/>
        <v>1.7614703035824137</v>
      </c>
      <c r="H168" s="5">
        <f t="shared" si="9"/>
        <v>-0.12049783625843724</v>
      </c>
      <c r="I168" s="5"/>
      <c r="K168" s="5">
        <f t="shared" si="10"/>
        <v>2.0136759683000225</v>
      </c>
      <c r="L168" s="5">
        <f t="shared" si="11"/>
        <v>-0.372703500976046</v>
      </c>
    </row>
    <row r="169" spans="1:12" ht="15.75">
      <c r="A169" s="20">
        <v>23.04786281756846</v>
      </c>
      <c r="B169" s="13">
        <v>1.42</v>
      </c>
      <c r="C169" s="13">
        <v>0.03</v>
      </c>
      <c r="D169" s="22">
        <v>43.86109425796464</v>
      </c>
      <c r="E169" s="21">
        <v>1.6420794623681272</v>
      </c>
      <c r="F169" s="13"/>
      <c r="G169" s="5">
        <f t="shared" si="8"/>
        <v>1.6902089086500958</v>
      </c>
      <c r="H169" s="5">
        <f t="shared" si="9"/>
        <v>-0.04812944628196858</v>
      </c>
      <c r="I169" s="5"/>
      <c r="K169" s="5">
        <f t="shared" si="10"/>
        <v>2.0136759683000225</v>
      </c>
      <c r="L169" s="5">
        <f t="shared" si="11"/>
        <v>-0.3715965059318953</v>
      </c>
    </row>
    <row r="170" spans="1:12" ht="15.75">
      <c r="A170" s="20">
        <v>34.57179422635269</v>
      </c>
      <c r="B170" s="13">
        <v>1.42</v>
      </c>
      <c r="C170" s="13">
        <v>0.03</v>
      </c>
      <c r="D170" s="22">
        <v>41.53088427293067</v>
      </c>
      <c r="E170" s="21">
        <v>1.6183711781786438</v>
      </c>
      <c r="F170" s="13"/>
      <c r="G170" s="5">
        <f t="shared" si="8"/>
        <v>1.5807781096817108</v>
      </c>
      <c r="H170" s="5">
        <f t="shared" si="9"/>
        <v>0.037593068496933</v>
      </c>
      <c r="I170" s="5"/>
      <c r="K170" s="5">
        <f t="shared" si="10"/>
        <v>2.0136759683000225</v>
      </c>
      <c r="L170" s="5">
        <f t="shared" si="11"/>
        <v>-0.39530479012137865</v>
      </c>
    </row>
    <row r="171" spans="1:12" ht="15.75">
      <c r="A171" s="20">
        <v>11.590355480867787</v>
      </c>
      <c r="B171" s="13">
        <v>1.42</v>
      </c>
      <c r="C171" s="13">
        <v>0.04</v>
      </c>
      <c r="D171" s="22">
        <v>57.69514840496029</v>
      </c>
      <c r="E171" s="21">
        <v>1.7611392947927926</v>
      </c>
      <c r="F171" s="13"/>
      <c r="G171" s="5">
        <f t="shared" si="8"/>
        <v>1.9157430182973387</v>
      </c>
      <c r="H171" s="5">
        <f t="shared" si="9"/>
        <v>-0.1546037235045461</v>
      </c>
      <c r="I171" s="5"/>
      <c r="K171" s="5">
        <f t="shared" si="10"/>
        <v>2.166357285162931</v>
      </c>
      <c r="L171" s="5">
        <f t="shared" si="11"/>
        <v>-0.4052179903701385</v>
      </c>
    </row>
    <row r="172" spans="1:12" ht="15.75">
      <c r="A172" s="20">
        <v>9.27228438469423</v>
      </c>
      <c r="B172" s="13">
        <v>1.42</v>
      </c>
      <c r="C172" s="13">
        <v>0.04</v>
      </c>
      <c r="D172" s="22">
        <v>58.059924733704946</v>
      </c>
      <c r="E172" s="21">
        <v>1.7638764684960373</v>
      </c>
      <c r="F172" s="13"/>
      <c r="G172" s="5">
        <f t="shared" si="8"/>
        <v>1.9633061776898897</v>
      </c>
      <c r="H172" s="5">
        <f t="shared" si="9"/>
        <v>-0.1994297091938524</v>
      </c>
      <c r="I172" s="5"/>
      <c r="K172" s="5">
        <f t="shared" si="10"/>
        <v>2.166357285162931</v>
      </c>
      <c r="L172" s="5">
        <f t="shared" si="11"/>
        <v>-0.40248081666689384</v>
      </c>
    </row>
    <row r="173" spans="1:12" ht="15.75">
      <c r="A173" s="20">
        <v>6.954213288520672</v>
      </c>
      <c r="B173" s="13">
        <v>1.42</v>
      </c>
      <c r="C173" s="13">
        <v>0.04</v>
      </c>
      <c r="D173" s="22">
        <v>59.416987211886564</v>
      </c>
      <c r="E173" s="21">
        <v>1.7739106267603926</v>
      </c>
      <c r="F173" s="13"/>
      <c r="G173" s="5">
        <f t="shared" si="8"/>
        <v>2.0199231831197393</v>
      </c>
      <c r="H173" s="5">
        <f t="shared" si="9"/>
        <v>-0.2460125563593467</v>
      </c>
      <c r="I173" s="5"/>
      <c r="K173" s="5">
        <f t="shared" si="10"/>
        <v>2.166357285162931</v>
      </c>
      <c r="L173" s="5">
        <f t="shared" si="11"/>
        <v>-0.39244665840253856</v>
      </c>
    </row>
    <row r="174" spans="1:12" ht="15.75">
      <c r="A174" s="20">
        <v>4.636142192347115</v>
      </c>
      <c r="B174" s="13">
        <v>1.42</v>
      </c>
      <c r="C174" s="13">
        <v>0.04</v>
      </c>
      <c r="D174" s="22">
        <v>57.62138599427453</v>
      </c>
      <c r="E174" s="21">
        <v>1.7605837003592861</v>
      </c>
      <c r="F174" s="13"/>
      <c r="G174" s="5">
        <f t="shared" si="8"/>
        <v>2.0907268665633114</v>
      </c>
      <c r="H174" s="5">
        <f t="shared" si="9"/>
        <v>-0.3301431662040253</v>
      </c>
      <c r="I174" s="5"/>
      <c r="K174" s="5">
        <f t="shared" si="10"/>
        <v>2.166357285162931</v>
      </c>
      <c r="L174" s="5">
        <f t="shared" si="11"/>
        <v>-0.405773584803645</v>
      </c>
    </row>
    <row r="175" spans="1:12" ht="15.75">
      <c r="A175" s="20">
        <v>2.3180710961735573</v>
      </c>
      <c r="B175" s="13">
        <v>1.42</v>
      </c>
      <c r="C175" s="13">
        <v>0.04</v>
      </c>
      <c r="D175" s="22">
        <v>57.46552628999712</v>
      </c>
      <c r="E175" s="21">
        <v>1.7594073884823331</v>
      </c>
      <c r="F175" s="13"/>
      <c r="G175" s="5">
        <f t="shared" si="8"/>
        <v>2.1873985625459675</v>
      </c>
      <c r="H175" s="5">
        <f t="shared" si="9"/>
        <v>-0.4279911740636344</v>
      </c>
      <c r="I175" s="5"/>
      <c r="K175" s="5">
        <f t="shared" si="10"/>
        <v>2.166357285162931</v>
      </c>
      <c r="L175" s="5">
        <f t="shared" si="11"/>
        <v>-0.406949896680598</v>
      </c>
    </row>
    <row r="176" spans="1:12" ht="15.75">
      <c r="A176" s="20">
        <v>5.7951777404338936</v>
      </c>
      <c r="B176" s="13">
        <v>1.42</v>
      </c>
      <c r="C176" s="13">
        <v>0.04</v>
      </c>
      <c r="D176" s="22">
        <v>54.822960395741845</v>
      </c>
      <c r="E176" s="21">
        <v>1.7389624833892032</v>
      </c>
      <c r="F176" s="13"/>
      <c r="G176" s="5">
        <f t="shared" si="8"/>
        <v>2.05306267187179</v>
      </c>
      <c r="H176" s="5">
        <f t="shared" si="9"/>
        <v>-0.3141001884825867</v>
      </c>
      <c r="I176" s="5"/>
      <c r="K176" s="5">
        <f t="shared" si="10"/>
        <v>2.166357285162931</v>
      </c>
      <c r="L176" s="5">
        <f t="shared" si="11"/>
        <v>-0.4273948017737279</v>
      </c>
    </row>
    <row r="177" spans="1:12" ht="15.75">
      <c r="A177" s="20">
        <v>17.38553322130168</v>
      </c>
      <c r="B177" s="13">
        <v>1.42</v>
      </c>
      <c r="C177" s="13">
        <v>0.04</v>
      </c>
      <c r="D177" s="22">
        <v>53.445813170717855</v>
      </c>
      <c r="E177" s="21">
        <v>1.7279136891879483</v>
      </c>
      <c r="F177" s="13"/>
      <c r="G177" s="5">
        <f t="shared" si="8"/>
        <v>1.8211618039316646</v>
      </c>
      <c r="H177" s="5">
        <f t="shared" si="9"/>
        <v>-0.0932481147437163</v>
      </c>
      <c r="I177" s="5"/>
      <c r="K177" s="5">
        <f t="shared" si="10"/>
        <v>2.166357285162931</v>
      </c>
      <c r="L177" s="5">
        <f t="shared" si="11"/>
        <v>-0.43844359597498284</v>
      </c>
    </row>
    <row r="178" spans="1:12" ht="15.75">
      <c r="A178" s="20">
        <v>23.180710961735574</v>
      </c>
      <c r="B178" s="13">
        <v>1.42</v>
      </c>
      <c r="C178" s="13">
        <v>0.04</v>
      </c>
      <c r="D178" s="22">
        <v>53.49330981910411</v>
      </c>
      <c r="E178" s="21">
        <v>1.728299470052476</v>
      </c>
      <c r="F178" s="13"/>
      <c r="G178" s="5">
        <f t="shared" si="8"/>
        <v>1.7476743718321228</v>
      </c>
      <c r="H178" s="5">
        <f t="shared" si="9"/>
        <v>-0.019374901779646736</v>
      </c>
      <c r="I178" s="5"/>
      <c r="K178" s="5">
        <f t="shared" si="10"/>
        <v>2.166357285162931</v>
      </c>
      <c r="L178" s="5">
        <f t="shared" si="11"/>
        <v>-0.43805781511045505</v>
      </c>
    </row>
    <row r="179" spans="1:12" ht="15.75">
      <c r="A179" s="20">
        <v>34.77106644260336</v>
      </c>
      <c r="B179" s="13">
        <v>1.42</v>
      </c>
      <c r="C179" s="13">
        <v>0.04</v>
      </c>
      <c r="D179" s="22">
        <v>50.79377908706276</v>
      </c>
      <c r="E179" s="21">
        <v>1.7058105257957563</v>
      </c>
      <c r="F179" s="13"/>
      <c r="G179" s="5">
        <f t="shared" si="8"/>
        <v>1.6351061496904098</v>
      </c>
      <c r="H179" s="5">
        <f t="shared" si="9"/>
        <v>0.07070437610534652</v>
      </c>
      <c r="I179" s="5"/>
      <c r="K179" s="5">
        <f t="shared" si="10"/>
        <v>2.166357285162931</v>
      </c>
      <c r="L179" s="5">
        <f t="shared" si="11"/>
        <v>-0.4605467593671748</v>
      </c>
    </row>
    <row r="180" spans="1:12" ht="15.75">
      <c r="A180" s="20">
        <v>11.068610415668978</v>
      </c>
      <c r="B180" s="13">
        <v>1.8</v>
      </c>
      <c r="C180" s="13">
        <v>0.05</v>
      </c>
      <c r="D180" s="22">
        <v>62.49533120002752</v>
      </c>
      <c r="E180" s="21">
        <v>1.7958475739872453</v>
      </c>
      <c r="F180" s="13"/>
      <c r="G180" s="5">
        <f t="shared" si="8"/>
        <v>1.9872212482187845</v>
      </c>
      <c r="H180" s="5">
        <f t="shared" si="9"/>
        <v>-0.19137367423153928</v>
      </c>
      <c r="I180" s="5"/>
      <c r="K180" s="5">
        <f t="shared" si="10"/>
        <v>2.1931023817535165</v>
      </c>
      <c r="L180" s="5">
        <f t="shared" si="11"/>
        <v>-0.3972548077662712</v>
      </c>
    </row>
    <row r="181" spans="1:12" ht="15.75">
      <c r="A181" s="20">
        <v>8.85488833253518</v>
      </c>
      <c r="B181" s="13">
        <v>1.8</v>
      </c>
      <c r="C181" s="13">
        <v>0.05</v>
      </c>
      <c r="D181" s="22">
        <v>63.833485876018045</v>
      </c>
      <c r="E181" s="21">
        <v>1.8050485614184058</v>
      </c>
      <c r="F181" s="13"/>
      <c r="G181" s="5">
        <f t="shared" si="8"/>
        <v>2.035771182435556</v>
      </c>
      <c r="H181" s="5">
        <f t="shared" si="9"/>
        <v>-0.23072262101715024</v>
      </c>
      <c r="I181" s="5"/>
      <c r="K181" s="5">
        <f t="shared" si="10"/>
        <v>2.1931023817535165</v>
      </c>
      <c r="L181" s="5">
        <f t="shared" si="11"/>
        <v>-0.3880538203351107</v>
      </c>
    </row>
    <row r="182" spans="1:12" ht="15.75">
      <c r="A182" s="20">
        <v>6.641166249401387</v>
      </c>
      <c r="B182" s="13">
        <v>1.8</v>
      </c>
      <c r="C182" s="13">
        <v>0.05</v>
      </c>
      <c r="D182" s="22">
        <v>65.46867706254754</v>
      </c>
      <c r="E182" s="21">
        <v>1.81603356514316</v>
      </c>
      <c r="F182" s="13"/>
      <c r="G182" s="5">
        <f t="shared" si="8"/>
        <v>2.0936603618753806</v>
      </c>
      <c r="H182" s="5">
        <f t="shared" si="9"/>
        <v>-0.27762679673222057</v>
      </c>
      <c r="I182" s="5"/>
      <c r="K182" s="5">
        <f t="shared" si="10"/>
        <v>2.1931023817535165</v>
      </c>
      <c r="L182" s="5">
        <f t="shared" si="11"/>
        <v>-0.3770688166103564</v>
      </c>
    </row>
    <row r="183" spans="1:12" ht="15.75">
      <c r="A183" s="20">
        <v>4.42744416626759</v>
      </c>
      <c r="B183" s="13">
        <v>1.8</v>
      </c>
      <c r="C183" s="13">
        <v>0.05</v>
      </c>
      <c r="D183" s="22">
        <v>65.39694834935115</v>
      </c>
      <c r="E183" s="21">
        <v>1.8155574830955374</v>
      </c>
      <c r="F183" s="13"/>
      <c r="G183" s="5">
        <f t="shared" si="8"/>
        <v>2.166257073880274</v>
      </c>
      <c r="H183" s="5">
        <f t="shared" si="9"/>
        <v>-0.3506995907847368</v>
      </c>
      <c r="I183" s="5"/>
      <c r="K183" s="5">
        <f t="shared" si="10"/>
        <v>2.1931023817535165</v>
      </c>
      <c r="L183" s="5">
        <f t="shared" si="11"/>
        <v>-0.377544898657979</v>
      </c>
    </row>
    <row r="184" spans="1:12" ht="15.75">
      <c r="A184" s="20">
        <v>2.213722083133795</v>
      </c>
      <c r="B184" s="13">
        <v>1.8</v>
      </c>
      <c r="C184" s="13">
        <v>0.05</v>
      </c>
      <c r="D184" s="22">
        <v>66.47940000775743</v>
      </c>
      <c r="E184" s="21">
        <v>1.8226870911837563</v>
      </c>
      <c r="F184" s="13"/>
      <c r="G184" s="5">
        <f t="shared" si="8"/>
        <v>2.265993972434227</v>
      </c>
      <c r="H184" s="5">
        <f t="shared" si="9"/>
        <v>-0.4433068812504706</v>
      </c>
      <c r="I184" s="5"/>
      <c r="K184" s="5">
        <f t="shared" si="10"/>
        <v>2.1931023817535165</v>
      </c>
      <c r="L184" s="5">
        <f t="shared" si="11"/>
        <v>-0.3704152905697602</v>
      </c>
    </row>
    <row r="185" spans="1:12" ht="15.75">
      <c r="A185" s="20">
        <v>3.3205831247006934</v>
      </c>
      <c r="B185" s="13">
        <v>1.8</v>
      </c>
      <c r="C185" s="13">
        <v>0.05</v>
      </c>
      <c r="D185" s="22">
        <v>63.57426492604191</v>
      </c>
      <c r="E185" s="21">
        <v>1.8032813473706035</v>
      </c>
      <c r="F185" s="13"/>
      <c r="G185" s="5">
        <f t="shared" si="8"/>
        <v>2.2113842682053724</v>
      </c>
      <c r="H185" s="5">
        <f t="shared" si="9"/>
        <v>-0.40810292083476885</v>
      </c>
      <c r="I185" s="5"/>
      <c r="K185" s="5">
        <f t="shared" si="10"/>
        <v>2.1931023817535165</v>
      </c>
      <c r="L185" s="5">
        <f t="shared" si="11"/>
        <v>-0.38982103438291293</v>
      </c>
    </row>
    <row r="186" spans="1:12" ht="15.75">
      <c r="A186" s="20">
        <v>5.534305207834489</v>
      </c>
      <c r="B186" s="13">
        <v>1.8</v>
      </c>
      <c r="C186" s="13">
        <v>0.05</v>
      </c>
      <c r="D186" s="22">
        <v>64.43210692961412</v>
      </c>
      <c r="E186" s="21">
        <v>1.8091023330061988</v>
      </c>
      <c r="F186" s="13"/>
      <c r="G186" s="5">
        <f t="shared" si="8"/>
        <v>2.1276061043645313</v>
      </c>
      <c r="H186" s="5">
        <f t="shared" si="9"/>
        <v>-0.3185037713583325</v>
      </c>
      <c r="I186" s="5"/>
      <c r="K186" s="5">
        <f t="shared" si="10"/>
        <v>2.1931023817535165</v>
      </c>
      <c r="L186" s="5">
        <f t="shared" si="11"/>
        <v>-0.38400004874731763</v>
      </c>
    </row>
    <row r="187" spans="1:12" ht="15.75">
      <c r="A187" s="20">
        <v>9.96174937410208</v>
      </c>
      <c r="B187" s="13">
        <v>1.8</v>
      </c>
      <c r="C187" s="13">
        <v>0.05</v>
      </c>
      <c r="D187" s="22">
        <v>66.13817347099102</v>
      </c>
      <c r="E187" s="21">
        <v>1.8204521968912146</v>
      </c>
      <c r="F187" s="13"/>
      <c r="G187" s="5">
        <f t="shared" si="8"/>
        <v>2.0105419248213248</v>
      </c>
      <c r="H187" s="5">
        <f t="shared" si="9"/>
        <v>-0.19008972793011014</v>
      </c>
      <c r="I187" s="5"/>
      <c r="K187" s="5">
        <f t="shared" si="10"/>
        <v>2.1931023817535165</v>
      </c>
      <c r="L187" s="5">
        <f t="shared" si="11"/>
        <v>-0.37265018486230184</v>
      </c>
    </row>
    <row r="188" spans="1:12" ht="15.75">
      <c r="A188" s="20">
        <v>16.602915623503467</v>
      </c>
      <c r="B188" s="13">
        <v>1.8</v>
      </c>
      <c r="C188" s="13">
        <v>0.05</v>
      </c>
      <c r="D188" s="22">
        <v>68.14931442100936</v>
      </c>
      <c r="E188" s="21">
        <v>1.8334614912100147</v>
      </c>
      <c r="F188" s="13"/>
      <c r="G188" s="5">
        <f t="shared" si="8"/>
        <v>1.8908470052917883</v>
      </c>
      <c r="H188" s="5">
        <f t="shared" si="9"/>
        <v>-0.057385514081773614</v>
      </c>
      <c r="I188" s="5"/>
      <c r="K188" s="5">
        <f t="shared" si="10"/>
        <v>2.1931023817535165</v>
      </c>
      <c r="L188" s="5">
        <f t="shared" si="11"/>
        <v>-0.3596408905435018</v>
      </c>
    </row>
    <row r="189" spans="1:12" ht="15.75">
      <c r="A189" s="20">
        <v>22.137220831337956</v>
      </c>
      <c r="B189" s="13">
        <v>1.8</v>
      </c>
      <c r="C189" s="13">
        <v>0.05</v>
      </c>
      <c r="D189" s="22">
        <v>67.0372910452933</v>
      </c>
      <c r="E189" s="21">
        <v>1.8263164562807643</v>
      </c>
      <c r="F189" s="13"/>
      <c r="G189" s="5">
        <f t="shared" si="8"/>
        <v>1.816087399182273</v>
      </c>
      <c r="H189" s="5">
        <f t="shared" si="9"/>
        <v>0.010229057098491312</v>
      </c>
      <c r="I189" s="5"/>
      <c r="K189" s="5">
        <f t="shared" si="10"/>
        <v>2.1931023817535165</v>
      </c>
      <c r="L189" s="5">
        <f t="shared" si="11"/>
        <v>-0.36678592547275213</v>
      </c>
    </row>
    <row r="190" spans="1:12" ht="15.75">
      <c r="A190" s="20">
        <v>23.561210012434966</v>
      </c>
      <c r="B190" s="13">
        <v>1.71</v>
      </c>
      <c r="C190" s="13">
        <v>0.05</v>
      </c>
      <c r="D190" s="22">
        <v>92.51471337980979</v>
      </c>
      <c r="E190" s="21">
        <v>1.9662108076742988</v>
      </c>
      <c r="F190" s="13"/>
      <c r="G190" s="5">
        <f t="shared" si="8"/>
        <v>1.7991885622395012</v>
      </c>
      <c r="H190" s="5">
        <f t="shared" si="9"/>
        <v>0.1670222454347976</v>
      </c>
      <c r="I190" s="5"/>
      <c r="K190" s="5">
        <f t="shared" si="10"/>
        <v>2.210336048496177</v>
      </c>
      <c r="L190" s="5">
        <f t="shared" si="11"/>
        <v>-0.24412524082187836</v>
      </c>
    </row>
    <row r="191" spans="1:12" ht="15.75">
      <c r="A191" s="20">
        <v>17.670907509326224</v>
      </c>
      <c r="B191" s="13">
        <v>1.71</v>
      </c>
      <c r="C191" s="13">
        <v>0.05</v>
      </c>
      <c r="D191" s="22">
        <v>85.17902515589412</v>
      </c>
      <c r="E191" s="21">
        <v>1.9303326654179538</v>
      </c>
      <c r="F191" s="13"/>
      <c r="G191" s="5">
        <f t="shared" si="8"/>
        <v>1.8750959751489478</v>
      </c>
      <c r="H191" s="5">
        <f t="shared" si="9"/>
        <v>0.05523669026900602</v>
      </c>
      <c r="I191" s="5"/>
      <c r="K191" s="5">
        <f t="shared" si="10"/>
        <v>2.210336048496177</v>
      </c>
      <c r="L191" s="5">
        <f t="shared" si="11"/>
        <v>-0.28000338307822337</v>
      </c>
    </row>
    <row r="192" spans="1:12" ht="15.75">
      <c r="A192" s="20">
        <v>15.314786508082726</v>
      </c>
      <c r="B192" s="13">
        <v>1.71</v>
      </c>
      <c r="C192" s="13">
        <v>0.05</v>
      </c>
      <c r="D192" s="22">
        <v>83.80454864499656</v>
      </c>
      <c r="E192" s="21">
        <v>1.9232675913965123</v>
      </c>
      <c r="F192" s="13"/>
      <c r="G192" s="5">
        <f t="shared" si="8"/>
        <v>1.9108817226035817</v>
      </c>
      <c r="H192" s="5">
        <f t="shared" si="9"/>
        <v>0.012385868792930577</v>
      </c>
      <c r="I192" s="5"/>
      <c r="K192" s="5">
        <f t="shared" si="10"/>
        <v>2.210336048496177</v>
      </c>
      <c r="L192" s="5">
        <f t="shared" si="11"/>
        <v>-0.2870684570996649</v>
      </c>
    </row>
    <row r="193" spans="1:12" ht="15.75">
      <c r="A193" s="20">
        <v>12.95866550683923</v>
      </c>
      <c r="B193" s="13">
        <v>1.71</v>
      </c>
      <c r="C193" s="13">
        <v>0.05</v>
      </c>
      <c r="D193" s="22">
        <v>86.18095223455704</v>
      </c>
      <c r="E193" s="21">
        <v>1.9354112884055037</v>
      </c>
      <c r="F193" s="13"/>
      <c r="G193" s="5">
        <f t="shared" si="8"/>
        <v>1.950999539271038</v>
      </c>
      <c r="H193" s="5">
        <f t="shared" si="9"/>
        <v>-0.015588250865534281</v>
      </c>
      <c r="I193" s="5"/>
      <c r="K193" s="5">
        <f t="shared" si="10"/>
        <v>2.210336048496177</v>
      </c>
      <c r="L193" s="5">
        <f t="shared" si="11"/>
        <v>-0.27492476009067346</v>
      </c>
    </row>
    <row r="194" spans="1:12" ht="15.75">
      <c r="A194" s="20">
        <v>10.602544505595734</v>
      </c>
      <c r="B194" s="13">
        <v>1.71</v>
      </c>
      <c r="C194" s="13">
        <v>0.05</v>
      </c>
      <c r="D194" s="22">
        <v>84.06399883762231</v>
      </c>
      <c r="E194" s="21">
        <v>1.9246100451008585</v>
      </c>
      <c r="F194" s="13"/>
      <c r="G194" s="5">
        <f t="shared" si="8"/>
        <v>1.9968290096000738</v>
      </c>
      <c r="H194" s="5">
        <f t="shared" si="9"/>
        <v>-0.07221896449921528</v>
      </c>
      <c r="I194" s="5"/>
      <c r="K194" s="5">
        <f t="shared" si="10"/>
        <v>2.210336048496177</v>
      </c>
      <c r="L194" s="5">
        <f t="shared" si="11"/>
        <v>-0.2857260033953186</v>
      </c>
    </row>
    <row r="195" spans="1:12" ht="15.75">
      <c r="A195" s="20">
        <v>5.8903025031087415</v>
      </c>
      <c r="B195" s="13">
        <v>1.71</v>
      </c>
      <c r="C195" s="13">
        <v>0.05</v>
      </c>
      <c r="D195" s="22">
        <v>86.96568124624153</v>
      </c>
      <c r="E195" s="21">
        <v>1.939347903356285</v>
      </c>
      <c r="F195" s="13"/>
      <c r="G195" s="5">
        <f t="shared" si="8"/>
        <v>2.11623836666906</v>
      </c>
      <c r="H195" s="5">
        <f t="shared" si="9"/>
        <v>-0.17689046331277503</v>
      </c>
      <c r="I195" s="5"/>
      <c r="K195" s="5">
        <f t="shared" si="10"/>
        <v>2.210336048496177</v>
      </c>
      <c r="L195" s="5">
        <f t="shared" si="11"/>
        <v>-0.2709881451398921</v>
      </c>
    </row>
    <row r="196" spans="1:12" ht="15.75">
      <c r="A196" s="20">
        <v>1.884896800994797</v>
      </c>
      <c r="B196" s="13">
        <v>1.71</v>
      </c>
      <c r="C196" s="13">
        <v>0.05</v>
      </c>
      <c r="D196" s="22">
        <v>92.39708471987184</v>
      </c>
      <c r="E196" s="21">
        <v>1.9656582687304285</v>
      </c>
      <c r="F196" s="13"/>
      <c r="G196" s="5">
        <f t="shared" si="8"/>
        <v>2.284737650572876</v>
      </c>
      <c r="H196" s="5">
        <f t="shared" si="9"/>
        <v>-0.31907938184244733</v>
      </c>
      <c r="I196" s="5"/>
      <c r="K196" s="5">
        <f t="shared" si="10"/>
        <v>2.210336048496177</v>
      </c>
      <c r="L196" s="5">
        <f t="shared" si="11"/>
        <v>-0.24467777976574867</v>
      </c>
    </row>
    <row r="197" spans="1:12" ht="15.75">
      <c r="A197" s="20">
        <v>2.3561210012434963</v>
      </c>
      <c r="B197" s="13">
        <v>1.71</v>
      </c>
      <c r="C197" s="13">
        <v>0.05</v>
      </c>
      <c r="D197" s="22">
        <v>101.43921297886853</v>
      </c>
      <c r="E197" s="21">
        <v>2.0062058710555943</v>
      </c>
      <c r="F197" s="13"/>
      <c r="G197" s="5">
        <f t="shared" si="8"/>
        <v>2.2582820924840634</v>
      </c>
      <c r="H197" s="5">
        <f t="shared" si="9"/>
        <v>-0.2520762214284691</v>
      </c>
      <c r="I197" s="5"/>
      <c r="K197" s="5">
        <f t="shared" si="10"/>
        <v>2.210336048496177</v>
      </c>
      <c r="L197" s="5">
        <f t="shared" si="11"/>
        <v>-0.20413017744058282</v>
      </c>
    </row>
    <row r="198" spans="1:12" ht="15.75">
      <c r="A198" s="20">
        <v>3.5341815018652447</v>
      </c>
      <c r="B198" s="13">
        <v>1.71</v>
      </c>
      <c r="C198" s="13">
        <v>0.05</v>
      </c>
      <c r="D198" s="22">
        <v>101.28359941576896</v>
      </c>
      <c r="E198" s="21">
        <v>2.0055391269014553</v>
      </c>
      <c r="F198" s="13"/>
      <c r="G198" s="5">
        <f t="shared" si="8"/>
        <v>2.20205464543149</v>
      </c>
      <c r="H198" s="5">
        <f t="shared" si="9"/>
        <v>-0.19651551853003468</v>
      </c>
      <c r="I198" s="5"/>
      <c r="K198" s="5">
        <f t="shared" si="10"/>
        <v>2.210336048496177</v>
      </c>
      <c r="L198" s="5">
        <f t="shared" si="11"/>
        <v>-0.20479692159472185</v>
      </c>
    </row>
    <row r="199" spans="1:12" ht="15.75">
      <c r="A199" s="20">
        <v>4.712242002486993</v>
      </c>
      <c r="B199" s="13">
        <v>1.71</v>
      </c>
      <c r="C199" s="13">
        <v>0.05</v>
      </c>
      <c r="D199" s="22">
        <v>107.41746946991061</v>
      </c>
      <c r="E199" s="21">
        <v>2.0310749170936697</v>
      </c>
      <c r="F199" s="13"/>
      <c r="G199" s="5">
        <f t="shared" si="8"/>
        <v>2.155779644306461</v>
      </c>
      <c r="H199" s="5">
        <f t="shared" si="9"/>
        <v>-0.12470472721279124</v>
      </c>
      <c r="I199" s="5"/>
      <c r="K199" s="5">
        <f t="shared" si="10"/>
        <v>2.210336048496177</v>
      </c>
      <c r="L199" s="5">
        <f t="shared" si="11"/>
        <v>-0.17926113140250743</v>
      </c>
    </row>
    <row r="200" spans="1:12" ht="15.75">
      <c r="A200" s="20">
        <v>11.536185424532375</v>
      </c>
      <c r="B200" s="13">
        <v>1.91</v>
      </c>
      <c r="C200" s="13">
        <v>0.05</v>
      </c>
      <c r="D200" s="22">
        <v>157.9989602569656</v>
      </c>
      <c r="E200" s="21">
        <v>2.1986542290041173</v>
      </c>
      <c r="F200" s="13"/>
      <c r="G200" s="5">
        <f t="shared" si="8"/>
        <v>1.9778688566522764</v>
      </c>
      <c r="H200" s="5">
        <f t="shared" si="9"/>
        <v>0.22078537235184093</v>
      </c>
      <c r="I200" s="5"/>
      <c r="K200" s="5">
        <f t="shared" si="10"/>
        <v>2.173331933344816</v>
      </c>
      <c r="L200" s="5">
        <f t="shared" si="11"/>
        <v>0.025322295659301552</v>
      </c>
    </row>
    <row r="201" spans="1:12" ht="15.75">
      <c r="A201" s="20">
        <v>9.228948339625898</v>
      </c>
      <c r="B201" s="13">
        <v>1.91</v>
      </c>
      <c r="C201" s="13">
        <v>0.05</v>
      </c>
      <c r="D201" s="22">
        <v>153.2212548249564</v>
      </c>
      <c r="E201" s="21">
        <v>2.185319014728123</v>
      </c>
      <c r="F201" s="13"/>
      <c r="G201" s="5">
        <f t="shared" si="8"/>
        <v>2.0270096813075984</v>
      </c>
      <c r="H201" s="5">
        <f t="shared" si="9"/>
        <v>0.15830933342052456</v>
      </c>
      <c r="I201" s="5"/>
      <c r="K201" s="5">
        <f t="shared" si="10"/>
        <v>2.173331933344816</v>
      </c>
      <c r="L201" s="5">
        <f t="shared" si="11"/>
        <v>0.011987081383307174</v>
      </c>
    </row>
    <row r="202" spans="1:12" ht="15.75">
      <c r="A202" s="20">
        <v>6.921711254719424</v>
      </c>
      <c r="B202" s="13">
        <v>1.91</v>
      </c>
      <c r="C202" s="13">
        <v>0.05</v>
      </c>
      <c r="D202" s="22">
        <v>150.01922574805943</v>
      </c>
      <c r="E202" s="21">
        <v>2.176146919730648</v>
      </c>
      <c r="F202" s="13"/>
      <c r="G202" s="5">
        <f t="shared" si="8"/>
        <v>2.085660651016301</v>
      </c>
      <c r="H202" s="5">
        <f t="shared" si="9"/>
        <v>0.09048626871434706</v>
      </c>
      <c r="I202" s="5"/>
      <c r="K202" s="5">
        <f t="shared" si="10"/>
        <v>2.173331933344816</v>
      </c>
      <c r="L202" s="5">
        <f t="shared" si="11"/>
        <v>0.002814986385832441</v>
      </c>
    </row>
    <row r="203" spans="1:12" ht="15.75">
      <c r="A203" s="20">
        <v>4.614474169812949</v>
      </c>
      <c r="B203" s="13">
        <v>1.91</v>
      </c>
      <c r="C203" s="13">
        <v>0.05</v>
      </c>
      <c r="D203" s="22">
        <v>152.49658514299492</v>
      </c>
      <c r="E203" s="21">
        <v>2.183260118632584</v>
      </c>
      <c r="F203" s="13"/>
      <c r="G203" s="5">
        <f t="shared" si="8"/>
        <v>2.1593310461015975</v>
      </c>
      <c r="H203" s="5">
        <f t="shared" si="9"/>
        <v>0.023929072530986417</v>
      </c>
      <c r="I203" s="5"/>
      <c r="K203" s="5">
        <f t="shared" si="10"/>
        <v>2.173331933344816</v>
      </c>
      <c r="L203" s="5">
        <f t="shared" si="11"/>
        <v>0.009928185287768176</v>
      </c>
    </row>
    <row r="204" spans="1:12" ht="15.75">
      <c r="A204" s="20">
        <v>2.3072370849064745</v>
      </c>
      <c r="B204" s="13">
        <v>1.91</v>
      </c>
      <c r="C204" s="13">
        <v>0.05</v>
      </c>
      <c r="D204" s="22">
        <v>159.04129834847038</v>
      </c>
      <c r="E204" s="21">
        <v>2.2015099124712125</v>
      </c>
      <c r="F204" s="13"/>
      <c r="G204" s="5">
        <f t="shared" si="8"/>
        <v>2.2609034180048306</v>
      </c>
      <c r="H204" s="5">
        <f t="shared" si="9"/>
        <v>-0.05939350553361811</v>
      </c>
      <c r="I204" s="5"/>
      <c r="K204" s="5">
        <f t="shared" si="10"/>
        <v>2.173331933344816</v>
      </c>
      <c r="L204" s="5">
        <f t="shared" si="11"/>
        <v>0.028177979126396746</v>
      </c>
    </row>
    <row r="205" spans="1:12" ht="15.75">
      <c r="A205" s="20">
        <v>1.268980396698561</v>
      </c>
      <c r="B205" s="13">
        <v>1.91</v>
      </c>
      <c r="C205" s="13">
        <v>0.05</v>
      </c>
      <c r="D205" s="22">
        <v>172.3495603400182</v>
      </c>
      <c r="E205" s="21">
        <v>2.2364101798695972</v>
      </c>
      <c r="F205" s="13"/>
      <c r="G205" s="5">
        <f t="shared" si="8"/>
        <v>2.3238116913043503</v>
      </c>
      <c r="H205" s="5">
        <f t="shared" si="9"/>
        <v>-0.08740151143475305</v>
      </c>
      <c r="I205" s="5"/>
      <c r="K205" s="5">
        <f t="shared" si="10"/>
        <v>2.173331933344816</v>
      </c>
      <c r="L205" s="5">
        <f t="shared" si="11"/>
        <v>0.06307824652478145</v>
      </c>
    </row>
    <row r="206" spans="1:12" ht="15.75">
      <c r="A206" s="20">
        <v>3.460855627359712</v>
      </c>
      <c r="B206" s="13">
        <v>1.91</v>
      </c>
      <c r="C206" s="13">
        <v>0.05</v>
      </c>
      <c r="D206" s="22">
        <v>168.14023503793592</v>
      </c>
      <c r="E206" s="21">
        <v>2.2256716501681386</v>
      </c>
      <c r="F206" s="13"/>
      <c r="G206" s="5">
        <f t="shared" si="8"/>
        <v>2.2052200306955743</v>
      </c>
      <c r="H206" s="5">
        <f t="shared" si="9"/>
        <v>0.020451619472564353</v>
      </c>
      <c r="I206" s="5"/>
      <c r="K206" s="5">
        <f t="shared" si="10"/>
        <v>2.173331933344816</v>
      </c>
      <c r="L206" s="5">
        <f t="shared" si="11"/>
        <v>0.052339716823322835</v>
      </c>
    </row>
    <row r="207" spans="1:12" ht="15.75">
      <c r="A207" s="20">
        <v>5.768092712266188</v>
      </c>
      <c r="B207" s="13">
        <v>1.91</v>
      </c>
      <c r="C207" s="13">
        <v>0.05</v>
      </c>
      <c r="D207" s="22">
        <v>164.95675252126387</v>
      </c>
      <c r="E207" s="21">
        <v>2.2173700981335616</v>
      </c>
      <c r="F207" s="13"/>
      <c r="G207" s="5">
        <f t="shared" si="8"/>
        <v>2.1200891861473043</v>
      </c>
      <c r="H207" s="5">
        <f t="shared" si="9"/>
        <v>0.09728091198625721</v>
      </c>
      <c r="I207" s="5"/>
      <c r="K207" s="5">
        <f t="shared" si="10"/>
        <v>2.173331933344816</v>
      </c>
      <c r="L207" s="5">
        <f t="shared" si="11"/>
        <v>0.04403816478874578</v>
      </c>
    </row>
    <row r="208" spans="1:12" ht="15.75">
      <c r="A208" s="20">
        <v>10.382566882079137</v>
      </c>
      <c r="B208" s="13">
        <v>1.91</v>
      </c>
      <c r="C208" s="13">
        <v>0.05</v>
      </c>
      <c r="D208" s="22">
        <v>158.82540292284136</v>
      </c>
      <c r="E208" s="21">
        <v>2.2009199657667495</v>
      </c>
      <c r="F208" s="13"/>
      <c r="G208" s="5">
        <f t="shared" si="8"/>
        <v>2.001468530881843</v>
      </c>
      <c r="H208" s="5">
        <f t="shared" si="9"/>
        <v>0.19945143488490658</v>
      </c>
      <c r="I208" s="5"/>
      <c r="K208" s="5">
        <f t="shared" si="10"/>
        <v>2.173331933344816</v>
      </c>
      <c r="L208" s="5">
        <f t="shared" si="11"/>
        <v>0.02758803242193375</v>
      </c>
    </row>
    <row r="209" spans="1:12" ht="15.75">
      <c r="A209" s="20">
        <v>7.421201240169266</v>
      </c>
      <c r="B209" s="13">
        <v>1.81</v>
      </c>
      <c r="C209" s="13">
        <v>0.06</v>
      </c>
      <c r="D209" s="22">
        <v>215.57244165531398</v>
      </c>
      <c r="E209" s="21">
        <v>2.3335932407354556</v>
      </c>
      <c r="F209" s="13"/>
      <c r="G209" s="5">
        <f t="shared" si="8"/>
        <v>2.1332954091205822</v>
      </c>
      <c r="H209" s="5">
        <f t="shared" si="9"/>
        <v>0.20029783161487336</v>
      </c>
      <c r="I209" s="5"/>
      <c r="K209" s="5">
        <f t="shared" si="10"/>
        <v>2.3145147041616188</v>
      </c>
      <c r="L209" s="5">
        <f t="shared" si="11"/>
        <v>0.019078536573836846</v>
      </c>
    </row>
    <row r="210" spans="1:12" ht="15.75">
      <c r="A210" s="20">
        <v>6.184334366807722</v>
      </c>
      <c r="B210" s="13">
        <v>1.81</v>
      </c>
      <c r="C210" s="13">
        <v>0.06</v>
      </c>
      <c r="D210" s="22">
        <v>199.83886275605425</v>
      </c>
      <c r="E210" s="21">
        <v>2.3006799495520003</v>
      </c>
      <c r="F210" s="13"/>
      <c r="G210" s="5">
        <f aca="true" t="shared" si="12" ref="G210:G273">$H$7+$H$8*LN(A210)+$H$9*C210+$H$10*(LN(A210)^2)+$H$11*C210^2+$H$12*C210*LN(A210)</f>
        <v>2.169880696321034</v>
      </c>
      <c r="H210" s="5">
        <f aca="true" t="shared" si="13" ref="H210:H273">E210-G210</f>
        <v>0.13079925323096608</v>
      </c>
      <c r="I210" s="5"/>
      <c r="K210" s="5">
        <f aca="true" t="shared" si="14" ref="K210:K273">$K$7+$K$8/LN(B210)+$K$9/(B210^1.5)+$K$10*EXP(-B210)+$K$11*C210*LN(C210)</f>
        <v>2.3145147041616188</v>
      </c>
      <c r="L210" s="5">
        <f aca="true" t="shared" si="15" ref="L210:L273">E210-K210</f>
        <v>-0.013834754609618471</v>
      </c>
    </row>
    <row r="211" spans="1:12" ht="15.75">
      <c r="A211" s="20">
        <v>4.947467493446177</v>
      </c>
      <c r="B211" s="13">
        <v>1.81</v>
      </c>
      <c r="C211" s="13">
        <v>0.06</v>
      </c>
      <c r="D211" s="22">
        <v>197.88790277849768</v>
      </c>
      <c r="E211" s="21">
        <v>2.296419245863157</v>
      </c>
      <c r="F211" s="13"/>
      <c r="G211" s="5">
        <f t="shared" si="12"/>
        <v>2.211762207474801</v>
      </c>
      <c r="H211" s="5">
        <f t="shared" si="13"/>
        <v>0.08465703838835603</v>
      </c>
      <c r="I211" s="5"/>
      <c r="K211" s="5">
        <f t="shared" si="14"/>
        <v>2.3145147041616188</v>
      </c>
      <c r="L211" s="5">
        <f t="shared" si="15"/>
        <v>-0.018095458298461597</v>
      </c>
    </row>
    <row r="212" spans="1:12" ht="15.75">
      <c r="A212" s="20">
        <v>3.710600620084633</v>
      </c>
      <c r="B212" s="13">
        <v>1.81</v>
      </c>
      <c r="C212" s="13">
        <v>0.06</v>
      </c>
      <c r="D212" s="22">
        <v>206.93168914743998</v>
      </c>
      <c r="E212" s="21">
        <v>2.315827002836055</v>
      </c>
      <c r="F212" s="13"/>
      <c r="G212" s="5">
        <f t="shared" si="12"/>
        <v>2.2610542943459544</v>
      </c>
      <c r="H212" s="5">
        <f t="shared" si="13"/>
        <v>0.05477270849010063</v>
      </c>
      <c r="I212" s="5"/>
      <c r="K212" s="5">
        <f t="shared" si="14"/>
        <v>2.3145147041616188</v>
      </c>
      <c r="L212" s="5">
        <f t="shared" si="15"/>
        <v>0.0013122986744362741</v>
      </c>
    </row>
    <row r="213" spans="1:12" ht="15.75">
      <c r="A213" s="20">
        <v>2.4737337467230884</v>
      </c>
      <c r="B213" s="13">
        <v>1.81</v>
      </c>
      <c r="C213" s="13">
        <v>0.06</v>
      </c>
      <c r="D213" s="22">
        <v>218.51069610012675</v>
      </c>
      <c r="E213" s="21">
        <v>2.3394727005447398</v>
      </c>
      <c r="F213" s="13"/>
      <c r="G213" s="5">
        <f t="shared" si="12"/>
        <v>2.321534084924134</v>
      </c>
      <c r="H213" s="5">
        <f t="shared" si="13"/>
        <v>0.017938615620605614</v>
      </c>
      <c r="I213" s="5"/>
      <c r="K213" s="5">
        <f t="shared" si="14"/>
        <v>2.3145147041616188</v>
      </c>
      <c r="L213" s="5">
        <f t="shared" si="15"/>
        <v>0.024957996383121017</v>
      </c>
    </row>
    <row r="214" spans="1:12" ht="15.75">
      <c r="A214" s="20">
        <v>1.731613622706162</v>
      </c>
      <c r="B214" s="13">
        <v>1.81</v>
      </c>
      <c r="C214" s="13">
        <v>0.06</v>
      </c>
      <c r="D214" s="22">
        <v>244.91415692294646</v>
      </c>
      <c r="E214" s="21">
        <v>2.3890138896400948</v>
      </c>
      <c r="F214" s="13"/>
      <c r="G214" s="5">
        <f t="shared" si="12"/>
        <v>2.3660375002738787</v>
      </c>
      <c r="H214" s="5">
        <f t="shared" si="13"/>
        <v>0.022976389366216043</v>
      </c>
      <c r="I214" s="5"/>
      <c r="K214" s="5">
        <f t="shared" si="14"/>
        <v>2.3145147041616188</v>
      </c>
      <c r="L214" s="5">
        <f t="shared" si="15"/>
        <v>0.074499185478476</v>
      </c>
    </row>
    <row r="215" spans="1:12" ht="15.75">
      <c r="A215" s="20">
        <v>1.2368668733615442</v>
      </c>
      <c r="B215" s="13">
        <v>1.81</v>
      </c>
      <c r="C215" s="13">
        <v>0.06</v>
      </c>
      <c r="D215" s="22">
        <v>247.69524056955814</v>
      </c>
      <c r="E215" s="21">
        <v>2.3939176617564617</v>
      </c>
      <c r="F215" s="13"/>
      <c r="G215" s="5">
        <f t="shared" si="12"/>
        <v>2.400556969482703</v>
      </c>
      <c r="H215" s="5">
        <f t="shared" si="13"/>
        <v>-0.006639307726241217</v>
      </c>
      <c r="I215" s="5"/>
      <c r="K215" s="5">
        <f t="shared" si="14"/>
        <v>2.3145147041616188</v>
      </c>
      <c r="L215" s="5">
        <f t="shared" si="15"/>
        <v>0.07940295759484295</v>
      </c>
    </row>
    <row r="216" spans="1:12" ht="15.75">
      <c r="A216" s="20">
        <v>1.5556669451914407</v>
      </c>
      <c r="B216" s="13">
        <v>1.7</v>
      </c>
      <c r="C216" s="13">
        <v>0.06</v>
      </c>
      <c r="D216" s="22">
        <v>724.6001459849438</v>
      </c>
      <c r="E216" s="21">
        <v>2.8600984171956876</v>
      </c>
      <c r="F216" s="13"/>
      <c r="G216" s="5">
        <f t="shared" si="12"/>
        <v>2.3778164984158803</v>
      </c>
      <c r="H216" s="5">
        <f t="shared" si="13"/>
        <v>0.4822819187798073</v>
      </c>
      <c r="I216" s="5"/>
      <c r="K216" s="5">
        <f t="shared" si="14"/>
        <v>2.335604259410226</v>
      </c>
      <c r="L216" s="5">
        <f t="shared" si="15"/>
        <v>0.5244941577854614</v>
      </c>
    </row>
    <row r="217" spans="1:12" ht="15.75">
      <c r="A217" s="20">
        <v>0.4058261596151584</v>
      </c>
      <c r="B217" s="13">
        <v>1.7</v>
      </c>
      <c r="C217" s="13">
        <v>0.06</v>
      </c>
      <c r="D217" s="22">
        <v>986.7316325136077</v>
      </c>
      <c r="E217" s="21">
        <v>2.9941990509811793</v>
      </c>
      <c r="F217" s="13"/>
      <c r="G217" s="5">
        <f t="shared" si="12"/>
        <v>2.4631468354182515</v>
      </c>
      <c r="H217" s="5">
        <f t="shared" si="13"/>
        <v>0.5310522155629278</v>
      </c>
      <c r="I217" s="5"/>
      <c r="K217" s="5">
        <f t="shared" si="14"/>
        <v>2.335604259410226</v>
      </c>
      <c r="L217" s="5">
        <f t="shared" si="15"/>
        <v>0.6585947915709531</v>
      </c>
    </row>
    <row r="218" spans="1:12" ht="15.75">
      <c r="A218" s="20">
        <v>1.7315249476913426</v>
      </c>
      <c r="B218" s="13">
        <v>1.7</v>
      </c>
      <c r="C218" s="13">
        <v>0.06</v>
      </c>
      <c r="D218" s="22">
        <v>721.2380717063719</v>
      </c>
      <c r="E218" s="21">
        <v>2.858078643585016</v>
      </c>
      <c r="F218" s="13"/>
      <c r="G218" s="5">
        <f t="shared" si="12"/>
        <v>2.3660433054152215</v>
      </c>
      <c r="H218" s="5">
        <f t="shared" si="13"/>
        <v>0.4920353381697944</v>
      </c>
      <c r="I218" s="5"/>
      <c r="K218" s="5">
        <f t="shared" si="14"/>
        <v>2.335604259410226</v>
      </c>
      <c r="L218" s="5">
        <f t="shared" si="15"/>
        <v>0.5224743841747896</v>
      </c>
    </row>
    <row r="219" spans="1:12" ht="15.75">
      <c r="A219" s="20">
        <v>2.2185163392295326</v>
      </c>
      <c r="B219" s="13">
        <v>1.7</v>
      </c>
      <c r="C219" s="13">
        <v>0.06</v>
      </c>
      <c r="D219" s="22">
        <v>645.0305885248274</v>
      </c>
      <c r="E219" s="21">
        <v>2.809580310158603</v>
      </c>
      <c r="F219" s="13"/>
      <c r="G219" s="5">
        <f t="shared" si="12"/>
        <v>2.335984021226121</v>
      </c>
      <c r="H219" s="5">
        <f t="shared" si="13"/>
        <v>0.47359628893248207</v>
      </c>
      <c r="I219" s="5"/>
      <c r="K219" s="5">
        <f t="shared" si="14"/>
        <v>2.335604259410226</v>
      </c>
      <c r="L219" s="5">
        <f t="shared" si="15"/>
        <v>0.473976050748377</v>
      </c>
    </row>
    <row r="220" spans="1:12" ht="15.75">
      <c r="A220" s="20">
        <v>2.705507730767722</v>
      </c>
      <c r="B220" s="13">
        <v>1.7</v>
      </c>
      <c r="C220" s="13">
        <v>0.06</v>
      </c>
      <c r="D220" s="22">
        <v>646.6493341893133</v>
      </c>
      <c r="E220" s="21">
        <v>2.8106688347464113</v>
      </c>
      <c r="F220" s="13"/>
      <c r="G220" s="5">
        <f t="shared" si="12"/>
        <v>2.309080403711561</v>
      </c>
      <c r="H220" s="5">
        <f t="shared" si="13"/>
        <v>0.5015884310348504</v>
      </c>
      <c r="I220" s="5"/>
      <c r="K220" s="5">
        <f t="shared" si="14"/>
        <v>2.335604259410226</v>
      </c>
      <c r="L220" s="5">
        <f t="shared" si="15"/>
        <v>0.47506457533618507</v>
      </c>
    </row>
    <row r="221" spans="1:12" ht="15.75">
      <c r="A221" s="20">
        <v>3.3818846634596533</v>
      </c>
      <c r="B221" s="13">
        <v>1.7</v>
      </c>
      <c r="C221" s="13">
        <v>0.06</v>
      </c>
      <c r="D221" s="22">
        <v>644.0681313565494</v>
      </c>
      <c r="E221" s="21">
        <v>2.808931810693866</v>
      </c>
      <c r="F221" s="13"/>
      <c r="G221" s="5">
        <f t="shared" si="12"/>
        <v>2.2758188205883916</v>
      </c>
      <c r="H221" s="5">
        <f t="shared" si="13"/>
        <v>0.5331129901054745</v>
      </c>
      <c r="I221" s="5"/>
      <c r="K221" s="5">
        <f t="shared" si="14"/>
        <v>2.335604259410226</v>
      </c>
      <c r="L221" s="5">
        <f t="shared" si="15"/>
        <v>0.4733275512836399</v>
      </c>
    </row>
    <row r="222" spans="1:12" ht="15.75">
      <c r="A222" s="20">
        <v>2.9760585038444947</v>
      </c>
      <c r="B222" s="13">
        <v>1.7</v>
      </c>
      <c r="C222" s="13">
        <v>0.06</v>
      </c>
      <c r="D222" s="22">
        <v>695.4377391825226</v>
      </c>
      <c r="E222" s="21">
        <v>2.8422582547596624</v>
      </c>
      <c r="F222" s="13"/>
      <c r="G222" s="5">
        <f t="shared" si="12"/>
        <v>2.29526343373566</v>
      </c>
      <c r="H222" s="5">
        <f t="shared" si="13"/>
        <v>0.5469948210240023</v>
      </c>
      <c r="I222" s="5"/>
      <c r="K222" s="5">
        <f t="shared" si="14"/>
        <v>2.335604259410226</v>
      </c>
      <c r="L222" s="5">
        <f t="shared" si="15"/>
        <v>0.5066539953494362</v>
      </c>
    </row>
    <row r="223" spans="1:12" ht="15.75">
      <c r="A223" s="20">
        <v>9.766690991237416</v>
      </c>
      <c r="B223" s="13">
        <v>1.37</v>
      </c>
      <c r="C223" s="13">
        <v>0.01</v>
      </c>
      <c r="D223" s="22">
        <v>33.57841691084083</v>
      </c>
      <c r="E223" s="21">
        <v>1.5260602170226072</v>
      </c>
      <c r="F223" s="13"/>
      <c r="G223" s="5">
        <f t="shared" si="12"/>
        <v>1.7476032297684116</v>
      </c>
      <c r="H223" s="5">
        <f t="shared" si="13"/>
        <v>-0.22154301274580446</v>
      </c>
      <c r="I223" s="5"/>
      <c r="K223" s="5">
        <f t="shared" si="14"/>
        <v>1.6677995411959838</v>
      </c>
      <c r="L223" s="5">
        <f t="shared" si="15"/>
        <v>-0.14173932417337665</v>
      </c>
    </row>
    <row r="224" spans="1:12" ht="15.75">
      <c r="A224" s="20">
        <v>4.883345495618708</v>
      </c>
      <c r="B224" s="13">
        <v>1.37</v>
      </c>
      <c r="C224" s="13">
        <v>0.01</v>
      </c>
      <c r="D224" s="22">
        <v>37.52721998615891</v>
      </c>
      <c r="E224" s="21">
        <v>1.574346393099741</v>
      </c>
      <c r="F224" s="13"/>
      <c r="G224" s="5">
        <f t="shared" si="12"/>
        <v>1.8620029188859433</v>
      </c>
      <c r="H224" s="5">
        <f t="shared" si="13"/>
        <v>-0.28765652578620227</v>
      </c>
      <c r="I224" s="5"/>
      <c r="K224" s="5">
        <f t="shared" si="14"/>
        <v>1.6677995411959838</v>
      </c>
      <c r="L224" s="5">
        <f t="shared" si="15"/>
        <v>-0.09345314809624283</v>
      </c>
    </row>
    <row r="225" spans="1:12" ht="15.75">
      <c r="A225" s="20">
        <v>3.6625091217140313</v>
      </c>
      <c r="B225" s="13">
        <v>1.37</v>
      </c>
      <c r="C225" s="13">
        <v>0.01</v>
      </c>
      <c r="D225" s="22">
        <v>37.945037167381805</v>
      </c>
      <c r="E225" s="21">
        <v>1.5791549825565996</v>
      </c>
      <c r="F225" s="13"/>
      <c r="G225" s="5">
        <f t="shared" si="12"/>
        <v>1.9004537360242733</v>
      </c>
      <c r="H225" s="5">
        <f t="shared" si="13"/>
        <v>-0.32129875346767367</v>
      </c>
      <c r="I225" s="5"/>
      <c r="K225" s="5">
        <f t="shared" si="14"/>
        <v>1.6677995411959838</v>
      </c>
      <c r="L225" s="5">
        <f t="shared" si="15"/>
        <v>-0.08864455863938425</v>
      </c>
    </row>
    <row r="226" spans="1:12" ht="15.75">
      <c r="A226" s="20">
        <v>6.104181869523385</v>
      </c>
      <c r="B226" s="13">
        <v>1.37</v>
      </c>
      <c r="C226" s="13">
        <v>0.01</v>
      </c>
      <c r="D226" s="22">
        <v>35.78553514287924</v>
      </c>
      <c r="E226" s="21">
        <v>1.5537075161108589</v>
      </c>
      <c r="F226" s="13"/>
      <c r="G226" s="5">
        <f t="shared" si="12"/>
        <v>1.8285305498393647</v>
      </c>
      <c r="H226" s="5">
        <f t="shared" si="13"/>
        <v>-0.2748230337285058</v>
      </c>
      <c r="I226" s="5"/>
      <c r="K226" s="5">
        <f t="shared" si="14"/>
        <v>1.6677995411959838</v>
      </c>
      <c r="L226" s="5">
        <f t="shared" si="15"/>
        <v>-0.11409202508512495</v>
      </c>
    </row>
    <row r="227" spans="1:12" ht="15.75">
      <c r="A227" s="20">
        <v>10.987527365142093</v>
      </c>
      <c r="B227" s="13">
        <v>1.37</v>
      </c>
      <c r="C227" s="13">
        <v>0.01</v>
      </c>
      <c r="D227" s="22">
        <v>34.1584331016619</v>
      </c>
      <c r="E227" s="21">
        <v>1.5334979407374192</v>
      </c>
      <c r="F227" s="13"/>
      <c r="G227" s="5">
        <f t="shared" si="12"/>
        <v>1.7251074201078287</v>
      </c>
      <c r="H227" s="5">
        <f t="shared" si="13"/>
        <v>-0.1916094793704095</v>
      </c>
      <c r="I227" s="5"/>
      <c r="K227" s="5">
        <f t="shared" si="14"/>
        <v>1.6677995411959838</v>
      </c>
      <c r="L227" s="5">
        <f t="shared" si="15"/>
        <v>-0.13430160045856465</v>
      </c>
    </row>
    <row r="228" spans="1:12" ht="15.75">
      <c r="A228" s="20">
        <v>18.312545608570154</v>
      </c>
      <c r="B228" s="13">
        <v>1.37</v>
      </c>
      <c r="C228" s="13">
        <v>0.01</v>
      </c>
      <c r="D228" s="22">
        <v>33.67404526843088</v>
      </c>
      <c r="E228" s="21">
        <v>1.5272952913874507</v>
      </c>
      <c r="F228" s="13"/>
      <c r="G228" s="5">
        <f t="shared" si="12"/>
        <v>1.6172674782342245</v>
      </c>
      <c r="H228" s="5">
        <f t="shared" si="13"/>
        <v>-0.08997218684677377</v>
      </c>
      <c r="I228" s="5"/>
      <c r="K228" s="5">
        <f t="shared" si="14"/>
        <v>1.6677995411959838</v>
      </c>
      <c r="L228" s="5">
        <f t="shared" si="15"/>
        <v>-0.14050424980853315</v>
      </c>
    </row>
    <row r="229" spans="1:12" ht="15.75">
      <c r="A229" s="20">
        <v>24.41672747809354</v>
      </c>
      <c r="B229" s="13">
        <v>1.37</v>
      </c>
      <c r="C229" s="13">
        <v>0.01</v>
      </c>
      <c r="D229" s="22">
        <v>34.69665799093019</v>
      </c>
      <c r="E229" s="21">
        <v>1.5402876452232654</v>
      </c>
      <c r="F229" s="13"/>
      <c r="G229" s="5">
        <f t="shared" si="12"/>
        <v>1.5491842493114782</v>
      </c>
      <c r="H229" s="5">
        <f t="shared" si="13"/>
        <v>-0.0088966040882128</v>
      </c>
      <c r="I229" s="5"/>
      <c r="K229" s="5">
        <f t="shared" si="14"/>
        <v>1.6677995411959838</v>
      </c>
      <c r="L229" s="5">
        <f t="shared" si="15"/>
        <v>-0.1275118959727184</v>
      </c>
    </row>
    <row r="230" spans="1:12" ht="15.75">
      <c r="A230" s="20">
        <v>36.62509121714031</v>
      </c>
      <c r="B230" s="13">
        <v>1.37</v>
      </c>
      <c r="C230" s="13">
        <v>0.01</v>
      </c>
      <c r="D230" s="22">
        <v>28.476044034336606</v>
      </c>
      <c r="E230" s="21">
        <v>1.4544796558429458</v>
      </c>
      <c r="F230" s="13"/>
      <c r="G230" s="5">
        <f t="shared" si="12"/>
        <v>1.4442328237488598</v>
      </c>
      <c r="H230" s="5">
        <f t="shared" si="13"/>
        <v>0.010246832094086056</v>
      </c>
      <c r="I230" s="5"/>
      <c r="K230" s="5">
        <f t="shared" si="14"/>
        <v>1.6677995411959838</v>
      </c>
      <c r="L230" s="5">
        <f t="shared" si="15"/>
        <v>-0.21331988535303803</v>
      </c>
    </row>
    <row r="231" spans="1:12" ht="15.75">
      <c r="A231" s="20">
        <v>48.83345495618708</v>
      </c>
      <c r="B231" s="13">
        <v>1.37</v>
      </c>
      <c r="C231" s="13">
        <v>0.01</v>
      </c>
      <c r="D231" s="22">
        <v>28.744525226639468</v>
      </c>
      <c r="E231" s="21">
        <v>1.458555139798711</v>
      </c>
      <c r="F231" s="13"/>
      <c r="G231" s="5">
        <f t="shared" si="12"/>
        <v>1.3633876097113875</v>
      </c>
      <c r="H231" s="5">
        <f t="shared" si="13"/>
        <v>0.09516753008732359</v>
      </c>
      <c r="I231" s="5"/>
      <c r="K231" s="5">
        <f t="shared" si="14"/>
        <v>1.6677995411959838</v>
      </c>
      <c r="L231" s="5">
        <f t="shared" si="15"/>
        <v>-0.20924440139727274</v>
      </c>
    </row>
    <row r="232" spans="1:12" ht="15.75">
      <c r="A232" s="20">
        <v>10.22454566948998</v>
      </c>
      <c r="B232" s="13">
        <v>1.82</v>
      </c>
      <c r="C232" s="13">
        <v>0.04</v>
      </c>
      <c r="D232" s="22">
        <v>73.79402977738381</v>
      </c>
      <c r="E232" s="21">
        <v>1.8680212271398398</v>
      </c>
      <c r="F232" s="13"/>
      <c r="G232" s="5">
        <f t="shared" si="12"/>
        <v>1.9428605083111745</v>
      </c>
      <c r="H232" s="5">
        <f t="shared" si="13"/>
        <v>-0.07483928117133476</v>
      </c>
      <c r="I232" s="5"/>
      <c r="K232" s="5">
        <f t="shared" si="14"/>
        <v>2.0531203243024625</v>
      </c>
      <c r="L232" s="5">
        <f t="shared" si="15"/>
        <v>-0.18509909716262274</v>
      </c>
    </row>
    <row r="233" spans="1:12" ht="15.75">
      <c r="A233" s="20">
        <v>7.6684092521174865</v>
      </c>
      <c r="B233" s="13">
        <v>1.82</v>
      </c>
      <c r="C233" s="13">
        <v>0.04</v>
      </c>
      <c r="D233" s="22">
        <v>76.56700292205728</v>
      </c>
      <c r="E233" s="21">
        <v>1.8840416477484154</v>
      </c>
      <c r="F233" s="13"/>
      <c r="G233" s="5">
        <f t="shared" si="12"/>
        <v>2.0012774643496067</v>
      </c>
      <c r="H233" s="5">
        <f t="shared" si="13"/>
        <v>-0.11723581660119131</v>
      </c>
      <c r="I233" s="5"/>
      <c r="K233" s="5">
        <f t="shared" si="14"/>
        <v>2.0531203243024625</v>
      </c>
      <c r="L233" s="5">
        <f t="shared" si="15"/>
        <v>-0.16907867655404707</v>
      </c>
    </row>
    <row r="234" spans="1:12" ht="15.75">
      <c r="A234" s="20">
        <v>1.4058750295548723</v>
      </c>
      <c r="B234" s="13">
        <v>1.82</v>
      </c>
      <c r="C234" s="13">
        <v>0.04</v>
      </c>
      <c r="D234" s="22">
        <v>88.77403689405521</v>
      </c>
      <c r="E234" s="21">
        <v>1.948285969355898</v>
      </c>
      <c r="F234" s="13"/>
      <c r="G234" s="5">
        <f t="shared" si="12"/>
        <v>2.2380485356974185</v>
      </c>
      <c r="H234" s="5">
        <f t="shared" si="13"/>
        <v>-0.2897625663415204</v>
      </c>
      <c r="I234" s="5"/>
      <c r="K234" s="5">
        <f t="shared" si="14"/>
        <v>2.0531203243024625</v>
      </c>
      <c r="L234" s="5">
        <f t="shared" si="15"/>
        <v>-0.10483435494656446</v>
      </c>
    </row>
    <row r="235" spans="1:12" ht="15.75">
      <c r="A235" s="20">
        <v>3.8342046260587432</v>
      </c>
      <c r="B235" s="13">
        <v>1.82</v>
      </c>
      <c r="C235" s="13">
        <v>0.04</v>
      </c>
      <c r="D235" s="22">
        <v>78.29939040832387</v>
      </c>
      <c r="E235" s="21">
        <v>1.893758380917053</v>
      </c>
      <c r="F235" s="13"/>
      <c r="G235" s="5">
        <f t="shared" si="12"/>
        <v>2.1202730066149647</v>
      </c>
      <c r="H235" s="5">
        <f t="shared" si="13"/>
        <v>-0.2265146256979116</v>
      </c>
      <c r="I235" s="5"/>
      <c r="K235" s="5">
        <f t="shared" si="14"/>
        <v>2.0531203243024625</v>
      </c>
      <c r="L235" s="5">
        <f t="shared" si="15"/>
        <v>-0.15936194338540943</v>
      </c>
    </row>
    <row r="236" spans="1:12" ht="15.75">
      <c r="A236" s="20">
        <v>6.390341043431239</v>
      </c>
      <c r="B236" s="13">
        <v>1.82</v>
      </c>
      <c r="C236" s="13">
        <v>0.04</v>
      </c>
      <c r="D236" s="22">
        <v>75.25526093045438</v>
      </c>
      <c r="E236" s="21">
        <v>1.876536865903113</v>
      </c>
      <c r="F236" s="13"/>
      <c r="G236" s="5">
        <f t="shared" si="12"/>
        <v>2.035557690841453</v>
      </c>
      <c r="H236" s="5">
        <f t="shared" si="13"/>
        <v>-0.15902082493834024</v>
      </c>
      <c r="I236" s="5"/>
      <c r="K236" s="5">
        <f t="shared" si="14"/>
        <v>2.0531203243024625</v>
      </c>
      <c r="L236" s="5">
        <f t="shared" si="15"/>
        <v>-0.17658345839934952</v>
      </c>
    </row>
    <row r="237" spans="1:12" ht="15.75">
      <c r="A237" s="20">
        <v>11.502613878176229</v>
      </c>
      <c r="B237" s="13">
        <v>1.82</v>
      </c>
      <c r="C237" s="13">
        <v>0.04</v>
      </c>
      <c r="D237" s="22">
        <v>73.99860458760482</v>
      </c>
      <c r="E237" s="21">
        <v>1.8692235301956097</v>
      </c>
      <c r="F237" s="13"/>
      <c r="G237" s="5">
        <f t="shared" si="12"/>
        <v>1.9174151679587914</v>
      </c>
      <c r="H237" s="5">
        <f t="shared" si="13"/>
        <v>-0.048191637763181694</v>
      </c>
      <c r="I237" s="5"/>
      <c r="K237" s="5">
        <f t="shared" si="14"/>
        <v>2.0531203243024625</v>
      </c>
      <c r="L237" s="5">
        <f t="shared" si="15"/>
        <v>-0.18389679410685278</v>
      </c>
    </row>
    <row r="238" spans="1:12" ht="15.75">
      <c r="A238" s="20">
        <v>19.171023130293715</v>
      </c>
      <c r="B238" s="13">
        <v>1.82</v>
      </c>
      <c r="C238" s="13">
        <v>0.04</v>
      </c>
      <c r="D238" s="22">
        <v>59.10474609262155</v>
      </c>
      <c r="E238" s="21">
        <v>1.7716223559925413</v>
      </c>
      <c r="F238" s="13"/>
      <c r="G238" s="5">
        <f t="shared" si="12"/>
        <v>1.7967830964965845</v>
      </c>
      <c r="H238" s="5">
        <f t="shared" si="13"/>
        <v>-0.025160740504043266</v>
      </c>
      <c r="I238" s="5"/>
      <c r="K238" s="5">
        <f t="shared" si="14"/>
        <v>2.0531203243024625</v>
      </c>
      <c r="L238" s="5">
        <f t="shared" si="15"/>
        <v>-0.28149796830992124</v>
      </c>
    </row>
    <row r="239" spans="1:12" ht="15.75">
      <c r="A239" s="20">
        <v>25.561364173724957</v>
      </c>
      <c r="B239" s="13">
        <v>1.82</v>
      </c>
      <c r="C239" s="13">
        <v>0.04</v>
      </c>
      <c r="D239" s="22">
        <v>55.12501607547263</v>
      </c>
      <c r="E239" s="21">
        <v>1.741348729124204</v>
      </c>
      <c r="F239" s="13"/>
      <c r="G239" s="5">
        <f t="shared" si="12"/>
        <v>1.7214957137884614</v>
      </c>
      <c r="H239" s="5">
        <f t="shared" si="13"/>
        <v>0.019853015335742574</v>
      </c>
      <c r="I239" s="5"/>
      <c r="K239" s="5">
        <f t="shared" si="14"/>
        <v>2.0531203243024625</v>
      </c>
      <c r="L239" s="5">
        <f t="shared" si="15"/>
        <v>-0.3117715951782585</v>
      </c>
    </row>
    <row r="240" spans="1:12" ht="15.75">
      <c r="A240" s="20">
        <v>4.928749512499247</v>
      </c>
      <c r="B240" s="13">
        <v>1.8</v>
      </c>
      <c r="C240" s="13">
        <v>0.04</v>
      </c>
      <c r="D240" s="22">
        <v>108.58129581692405</v>
      </c>
      <c r="E240" s="21">
        <v>2.0357550202518917</v>
      </c>
      <c r="F240" s="13"/>
      <c r="G240" s="5">
        <f t="shared" si="12"/>
        <v>2.080713676290524</v>
      </c>
      <c r="H240" s="5">
        <f t="shared" si="13"/>
        <v>-0.04495865603863214</v>
      </c>
      <c r="I240" s="5"/>
      <c r="K240" s="5">
        <f t="shared" si="14"/>
        <v>2.056796707347178</v>
      </c>
      <c r="L240" s="5">
        <f t="shared" si="15"/>
        <v>-0.02104168709528631</v>
      </c>
    </row>
    <row r="241" spans="1:12" ht="15.75">
      <c r="A241" s="20">
        <v>2.4643747562496237</v>
      </c>
      <c r="B241" s="13">
        <v>1.8</v>
      </c>
      <c r="C241" s="13">
        <v>0.04</v>
      </c>
      <c r="D241" s="22">
        <v>112.95677083209655</v>
      </c>
      <c r="E241" s="21">
        <v>2.052912268429336</v>
      </c>
      <c r="F241" s="13"/>
      <c r="G241" s="5">
        <f t="shared" si="12"/>
        <v>2.1801004114115763</v>
      </c>
      <c r="H241" s="5">
        <f t="shared" si="13"/>
        <v>-0.12718814298224013</v>
      </c>
      <c r="I241" s="5"/>
      <c r="K241" s="5">
        <f t="shared" si="14"/>
        <v>2.056796707347178</v>
      </c>
      <c r="L241" s="5">
        <f t="shared" si="15"/>
        <v>-0.003884438917841848</v>
      </c>
    </row>
    <row r="242" spans="1:12" ht="15.75">
      <c r="A242" s="20">
        <v>1.2321873781248118</v>
      </c>
      <c r="B242" s="13">
        <v>1.8</v>
      </c>
      <c r="C242" s="13">
        <v>0.04</v>
      </c>
      <c r="D242" s="22">
        <v>121.44894313547579</v>
      </c>
      <c r="E242" s="21">
        <v>2.0843937398704364</v>
      </c>
      <c r="F242" s="13"/>
      <c r="G242" s="5">
        <f t="shared" si="12"/>
        <v>2.248738153641863</v>
      </c>
      <c r="H242" s="5">
        <f t="shared" si="13"/>
        <v>-0.16434441377142672</v>
      </c>
      <c r="I242" s="5"/>
      <c r="K242" s="5">
        <f t="shared" si="14"/>
        <v>2.056796707347178</v>
      </c>
      <c r="L242" s="5">
        <f t="shared" si="15"/>
        <v>0.027597032523258402</v>
      </c>
    </row>
    <row r="243" spans="1:12" ht="15.75">
      <c r="A243" s="20">
        <v>3.6965621343744357</v>
      </c>
      <c r="B243" s="13">
        <v>1.8</v>
      </c>
      <c r="C243" s="13">
        <v>0.04</v>
      </c>
      <c r="D243" s="22">
        <v>108.63630714341353</v>
      </c>
      <c r="E243" s="21">
        <v>2.0359749942845826</v>
      </c>
      <c r="F243" s="13"/>
      <c r="G243" s="5">
        <f t="shared" si="12"/>
        <v>2.125695539660092</v>
      </c>
      <c r="H243" s="5">
        <f t="shared" si="13"/>
        <v>-0.08972054537550944</v>
      </c>
      <c r="I243" s="5"/>
      <c r="K243" s="5">
        <f t="shared" si="14"/>
        <v>2.056796707347178</v>
      </c>
      <c r="L243" s="5">
        <f t="shared" si="15"/>
        <v>-0.020821713062595393</v>
      </c>
    </row>
    <row r="244" spans="1:12" ht="15.75">
      <c r="A244" s="20">
        <v>7.393124268748871</v>
      </c>
      <c r="B244" s="13">
        <v>1.8</v>
      </c>
      <c r="C244" s="13">
        <v>0.04</v>
      </c>
      <c r="D244" s="22">
        <v>102.70210878823734</v>
      </c>
      <c r="E244" s="21">
        <v>2.0115793610821124</v>
      </c>
      <c r="F244" s="13"/>
      <c r="G244" s="5">
        <f t="shared" si="12"/>
        <v>2.0083217967630014</v>
      </c>
      <c r="H244" s="5">
        <f t="shared" si="13"/>
        <v>0.0032575643191110615</v>
      </c>
      <c r="I244" s="5"/>
      <c r="K244" s="5">
        <f t="shared" si="14"/>
        <v>2.056796707347178</v>
      </c>
      <c r="L244" s="5">
        <f t="shared" si="15"/>
        <v>-0.04521734626506557</v>
      </c>
    </row>
    <row r="245" spans="1:12" ht="15.75">
      <c r="A245" s="20">
        <v>9.857499024998495</v>
      </c>
      <c r="B245" s="13">
        <v>1.8</v>
      </c>
      <c r="C245" s="13">
        <v>0.04</v>
      </c>
      <c r="D245" s="22">
        <v>100.64412678209194</v>
      </c>
      <c r="E245" s="21">
        <v>2.002788436149145</v>
      </c>
      <c r="F245" s="13"/>
      <c r="G245" s="5">
        <f t="shared" si="12"/>
        <v>1.9505779482787062</v>
      </c>
      <c r="H245" s="5">
        <f t="shared" si="13"/>
        <v>0.052210487870438804</v>
      </c>
      <c r="I245" s="5"/>
      <c r="K245" s="5">
        <f t="shared" si="14"/>
        <v>2.056796707347178</v>
      </c>
      <c r="L245" s="5">
        <f t="shared" si="15"/>
        <v>-0.054008271198032975</v>
      </c>
    </row>
    <row r="246" spans="1:12" ht="15.75">
      <c r="A246" s="20">
        <v>12.321873781248119</v>
      </c>
      <c r="B246" s="13">
        <v>1.8</v>
      </c>
      <c r="C246" s="13">
        <v>0.04</v>
      </c>
      <c r="D246" s="22">
        <v>99.58056741210295</v>
      </c>
      <c r="E246" s="21">
        <v>1.9981745965653015</v>
      </c>
      <c r="F246" s="13"/>
      <c r="G246" s="5">
        <f t="shared" si="12"/>
        <v>1.9021407415087876</v>
      </c>
      <c r="H246" s="5">
        <f t="shared" si="13"/>
        <v>0.09603385505651385</v>
      </c>
      <c r="I246" s="5"/>
      <c r="K246" s="5">
        <f t="shared" si="14"/>
        <v>2.056796707347178</v>
      </c>
      <c r="L246" s="5">
        <f t="shared" si="15"/>
        <v>-0.05862211078187651</v>
      </c>
    </row>
    <row r="247" spans="1:12" ht="15.75">
      <c r="A247" s="20">
        <v>14.786248537497743</v>
      </c>
      <c r="B247" s="13">
        <v>1.8</v>
      </c>
      <c r="C247" s="13">
        <v>0.04</v>
      </c>
      <c r="D247" s="22">
        <v>85.74172731614809</v>
      </c>
      <c r="E247" s="21">
        <v>1.933192228373533</v>
      </c>
      <c r="F247" s="13"/>
      <c r="G247" s="5">
        <f t="shared" si="12"/>
        <v>1.8601990609751449</v>
      </c>
      <c r="H247" s="5">
        <f t="shared" si="13"/>
        <v>0.07299316739838813</v>
      </c>
      <c r="I247" s="5"/>
      <c r="K247" s="5">
        <f t="shared" si="14"/>
        <v>2.056796707347178</v>
      </c>
      <c r="L247" s="5">
        <f t="shared" si="15"/>
        <v>-0.12360447897364502</v>
      </c>
    </row>
    <row r="248" spans="1:12" ht="15.75">
      <c r="A248" s="20">
        <v>12.754987837772886</v>
      </c>
      <c r="B248" s="13">
        <v>1.79</v>
      </c>
      <c r="C248" s="13">
        <v>0.04</v>
      </c>
      <c r="D248" s="22">
        <v>192.2992265872011</v>
      </c>
      <c r="E248" s="21">
        <v>2.2839775375427633</v>
      </c>
      <c r="F248" s="13"/>
      <c r="G248" s="5">
        <f t="shared" si="12"/>
        <v>1.894356978747352</v>
      </c>
      <c r="H248" s="5">
        <f t="shared" si="13"/>
        <v>0.38962055879541135</v>
      </c>
      <c r="I248" s="5"/>
      <c r="K248" s="5">
        <f t="shared" si="14"/>
        <v>2.058651632617237</v>
      </c>
      <c r="L248" s="5">
        <f t="shared" si="15"/>
        <v>0.2253259049255263</v>
      </c>
    </row>
    <row r="249" spans="1:12" ht="15.75">
      <c r="A249" s="20">
        <v>7.652992702663731</v>
      </c>
      <c r="B249" s="13">
        <v>1.79</v>
      </c>
      <c r="C249" s="13">
        <v>0.04</v>
      </c>
      <c r="D249" s="22">
        <v>201.225923673234</v>
      </c>
      <c r="E249" s="21">
        <v>2.3036839295796927</v>
      </c>
      <c r="F249" s="13"/>
      <c r="G249" s="5">
        <f t="shared" si="12"/>
        <v>2.0016674525827036</v>
      </c>
      <c r="H249" s="5">
        <f t="shared" si="13"/>
        <v>0.3020164769969891</v>
      </c>
      <c r="I249" s="5"/>
      <c r="K249" s="5">
        <f t="shared" si="14"/>
        <v>2.058651632617237</v>
      </c>
      <c r="L249" s="5">
        <f t="shared" si="15"/>
        <v>0.24503229696245565</v>
      </c>
    </row>
    <row r="250" spans="1:12" ht="15.75">
      <c r="A250" s="20">
        <v>2.550997567554577</v>
      </c>
      <c r="B250" s="13">
        <v>1.79</v>
      </c>
      <c r="C250" s="13">
        <v>0.04</v>
      </c>
      <c r="D250" s="22">
        <v>228.8750913556845</v>
      </c>
      <c r="E250" s="21">
        <v>2.359598530658794</v>
      </c>
      <c r="F250" s="13"/>
      <c r="G250" s="5">
        <f t="shared" si="12"/>
        <v>2.1758750627134176</v>
      </c>
      <c r="H250" s="5">
        <f t="shared" si="13"/>
        <v>0.1837234679453763</v>
      </c>
      <c r="I250" s="5"/>
      <c r="K250" s="5">
        <f t="shared" si="14"/>
        <v>2.058651632617237</v>
      </c>
      <c r="L250" s="5">
        <f t="shared" si="15"/>
        <v>0.30094689804155683</v>
      </c>
    </row>
    <row r="251" spans="1:12" ht="15.75">
      <c r="A251" s="20">
        <v>1.4030486621550171</v>
      </c>
      <c r="B251" s="13">
        <v>1.79</v>
      </c>
      <c r="C251" s="13">
        <v>0.04</v>
      </c>
      <c r="D251" s="22">
        <v>275.29831756941314</v>
      </c>
      <c r="E251" s="21">
        <v>2.4398035572976067</v>
      </c>
      <c r="F251" s="13"/>
      <c r="G251" s="5">
        <f t="shared" si="12"/>
        <v>2.238220029851545</v>
      </c>
      <c r="H251" s="5">
        <f t="shared" si="13"/>
        <v>0.20158352744606178</v>
      </c>
      <c r="I251" s="5"/>
      <c r="K251" s="5">
        <f t="shared" si="14"/>
        <v>2.058651632617237</v>
      </c>
      <c r="L251" s="5">
        <f t="shared" si="15"/>
        <v>0.3811519246803696</v>
      </c>
    </row>
    <row r="252" spans="1:12" ht="15.75">
      <c r="A252" s="20">
        <v>0.6377493918886442</v>
      </c>
      <c r="B252" s="13">
        <v>1.79</v>
      </c>
      <c r="C252" s="13">
        <v>0.04</v>
      </c>
      <c r="D252" s="22">
        <v>296.7399690649294</v>
      </c>
      <c r="E252" s="21">
        <v>2.4723760470760654</v>
      </c>
      <c r="F252" s="13"/>
      <c r="G252" s="5">
        <f t="shared" si="12"/>
        <v>2.2854666053251713</v>
      </c>
      <c r="H252" s="5">
        <f t="shared" si="13"/>
        <v>0.18690944175089408</v>
      </c>
      <c r="I252" s="5"/>
      <c r="K252" s="5">
        <f t="shared" si="14"/>
        <v>2.058651632617237</v>
      </c>
      <c r="L252" s="5">
        <f t="shared" si="15"/>
        <v>0.41372441445882835</v>
      </c>
    </row>
    <row r="253" spans="1:12" ht="15.75">
      <c r="A253" s="20">
        <v>3.8264963513318655</v>
      </c>
      <c r="B253" s="13">
        <v>1.79</v>
      </c>
      <c r="C253" s="13">
        <v>0.04</v>
      </c>
      <c r="D253" s="22">
        <v>239.04382541973357</v>
      </c>
      <c r="E253" s="21">
        <v>2.3784775302080448</v>
      </c>
      <c r="F253" s="13"/>
      <c r="G253" s="5">
        <f t="shared" si="12"/>
        <v>2.1205737210007665</v>
      </c>
      <c r="H253" s="5">
        <f t="shared" si="13"/>
        <v>0.2579038092072783</v>
      </c>
      <c r="I253" s="5"/>
      <c r="K253" s="5">
        <f t="shared" si="14"/>
        <v>2.058651632617237</v>
      </c>
      <c r="L253" s="5">
        <f t="shared" si="15"/>
        <v>0.3198258975908077</v>
      </c>
    </row>
    <row r="254" spans="1:12" ht="15.75">
      <c r="A254" s="20">
        <v>6.377493918886443</v>
      </c>
      <c r="B254" s="13">
        <v>1.79</v>
      </c>
      <c r="C254" s="13">
        <v>0.04</v>
      </c>
      <c r="D254" s="22">
        <v>197.2554134210173</v>
      </c>
      <c r="E254" s="21">
        <v>2.295028930698266</v>
      </c>
      <c r="F254" s="13"/>
      <c r="G254" s="5">
        <f t="shared" si="12"/>
        <v>2.035924196981171</v>
      </c>
      <c r="H254" s="5">
        <f t="shared" si="13"/>
        <v>0.25910473371709486</v>
      </c>
      <c r="I254" s="5"/>
      <c r="K254" s="5">
        <f t="shared" si="14"/>
        <v>2.058651632617237</v>
      </c>
      <c r="L254" s="5">
        <f t="shared" si="15"/>
        <v>0.2363772980810288</v>
      </c>
    </row>
    <row r="255" spans="1:12" ht="15.75">
      <c r="A255" s="20">
        <v>11.479489053995596</v>
      </c>
      <c r="B255" s="13">
        <v>1.79</v>
      </c>
      <c r="C255" s="13">
        <v>0.04</v>
      </c>
      <c r="D255" s="22">
        <v>206.58133077567012</v>
      </c>
      <c r="E255" s="21">
        <v>2.3150910707776804</v>
      </c>
      <c r="F255" s="13"/>
      <c r="G255" s="5">
        <f t="shared" si="12"/>
        <v>1.9178573780448511</v>
      </c>
      <c r="H255" s="5">
        <f t="shared" si="13"/>
        <v>0.39723369273282927</v>
      </c>
      <c r="I255" s="5"/>
      <c r="K255" s="5">
        <f t="shared" si="14"/>
        <v>2.058651632617237</v>
      </c>
      <c r="L255" s="5">
        <f t="shared" si="15"/>
        <v>0.25643943816044334</v>
      </c>
    </row>
    <row r="256" spans="1:12" ht="15.75">
      <c r="A256" s="20">
        <v>5.299963591067172</v>
      </c>
      <c r="B256" s="13">
        <v>1.81</v>
      </c>
      <c r="C256" s="13">
        <v>0.04</v>
      </c>
      <c r="D256" s="22">
        <v>249.67068792778227</v>
      </c>
      <c r="E256" s="21">
        <v>2.3973675578961537</v>
      </c>
      <c r="F256" s="13"/>
      <c r="G256" s="5">
        <f t="shared" si="12"/>
        <v>2.068522467073276</v>
      </c>
      <c r="H256" s="5">
        <f t="shared" si="13"/>
        <v>0.32884509082287794</v>
      </c>
      <c r="I256" s="5"/>
      <c r="K256" s="5">
        <f t="shared" si="14"/>
        <v>2.0549531816811433</v>
      </c>
      <c r="L256" s="5">
        <f t="shared" si="15"/>
        <v>0.3424143762150105</v>
      </c>
    </row>
    <row r="257" spans="1:12" ht="15.75">
      <c r="A257" s="20">
        <v>2.649981795533586</v>
      </c>
      <c r="B257" s="13">
        <v>1.81</v>
      </c>
      <c r="C257" s="13">
        <v>0.04</v>
      </c>
      <c r="D257" s="22">
        <v>250.05173861554178</v>
      </c>
      <c r="E257" s="21">
        <v>2.398029878553796</v>
      </c>
      <c r="F257" s="13"/>
      <c r="G257" s="5">
        <f t="shared" si="12"/>
        <v>2.171130490866049</v>
      </c>
      <c r="H257" s="5">
        <f t="shared" si="13"/>
        <v>0.2268993876877472</v>
      </c>
      <c r="I257" s="5"/>
      <c r="K257" s="5">
        <f t="shared" si="14"/>
        <v>2.0549531816811433</v>
      </c>
      <c r="L257" s="5">
        <f t="shared" si="15"/>
        <v>0.34307669687265285</v>
      </c>
    </row>
    <row r="258" spans="1:12" ht="15.75">
      <c r="A258" s="20">
        <v>1.324990897766793</v>
      </c>
      <c r="B258" s="13">
        <v>1.81</v>
      </c>
      <c r="C258" s="13">
        <v>0.04</v>
      </c>
      <c r="D258" s="22">
        <v>280.66788490502466</v>
      </c>
      <c r="E258" s="21">
        <v>2.448192721838354</v>
      </c>
      <c r="F258" s="13"/>
      <c r="G258" s="5">
        <f t="shared" si="12"/>
        <v>2.2429895217680573</v>
      </c>
      <c r="H258" s="5">
        <f t="shared" si="13"/>
        <v>0.2052032000702968</v>
      </c>
      <c r="I258" s="5"/>
      <c r="K258" s="5">
        <f t="shared" si="14"/>
        <v>2.0549531816811433</v>
      </c>
      <c r="L258" s="5">
        <f t="shared" si="15"/>
        <v>0.39323954015721085</v>
      </c>
    </row>
    <row r="259" spans="1:12" ht="15.75">
      <c r="A259" s="20">
        <v>3.974972693300379</v>
      </c>
      <c r="B259" s="13">
        <v>1.81</v>
      </c>
      <c r="C259" s="13">
        <v>0.04</v>
      </c>
      <c r="D259" s="22">
        <v>242.4462225903962</v>
      </c>
      <c r="E259" s="21">
        <v>2.3846154220216538</v>
      </c>
      <c r="F259" s="13"/>
      <c r="G259" s="5">
        <f t="shared" si="12"/>
        <v>2.1148412860376107</v>
      </c>
      <c r="H259" s="5">
        <f t="shared" si="13"/>
        <v>0.2697741359840431</v>
      </c>
      <c r="I259" s="5"/>
      <c r="K259" s="5">
        <f t="shared" si="14"/>
        <v>2.0549531816811433</v>
      </c>
      <c r="L259" s="5">
        <f t="shared" si="15"/>
        <v>0.3296622403405105</v>
      </c>
    </row>
    <row r="260" spans="1:12" ht="15.75">
      <c r="A260" s="20">
        <v>6.624954488833966</v>
      </c>
      <c r="B260" s="13">
        <v>1.81</v>
      </c>
      <c r="C260" s="13">
        <v>0.04</v>
      </c>
      <c r="D260" s="22">
        <v>227.37690705540257</v>
      </c>
      <c r="E260" s="21">
        <v>2.3567463546011265</v>
      </c>
      <c r="F260" s="13"/>
      <c r="G260" s="5">
        <f t="shared" si="12"/>
        <v>2.0289472016792174</v>
      </c>
      <c r="H260" s="5">
        <f t="shared" si="13"/>
        <v>0.3277991529219091</v>
      </c>
      <c r="I260" s="5"/>
      <c r="K260" s="5">
        <f t="shared" si="14"/>
        <v>2.0549531816811433</v>
      </c>
      <c r="L260" s="5">
        <f t="shared" si="15"/>
        <v>0.3017931729199832</v>
      </c>
    </row>
    <row r="261" spans="1:12" ht="15.75">
      <c r="A261" s="20">
        <v>7.949945386600758</v>
      </c>
      <c r="B261" s="13">
        <v>1.81</v>
      </c>
      <c r="C261" s="13">
        <v>0.04</v>
      </c>
      <c r="D261" s="22">
        <v>254.80725317994614</v>
      </c>
      <c r="E261" s="21">
        <v>2.4062117861876193</v>
      </c>
      <c r="F261" s="13"/>
      <c r="G261" s="5">
        <f t="shared" si="12"/>
        <v>1.9942462544687989</v>
      </c>
      <c r="H261" s="5">
        <f t="shared" si="13"/>
        <v>0.41196553171882044</v>
      </c>
      <c r="I261" s="5"/>
      <c r="K261" s="5">
        <f t="shared" si="14"/>
        <v>2.0549531816811433</v>
      </c>
      <c r="L261" s="5">
        <f t="shared" si="15"/>
        <v>0.35125860450647606</v>
      </c>
    </row>
    <row r="262" spans="1:12" ht="15.75">
      <c r="A262" s="20">
        <v>9.274936284367552</v>
      </c>
      <c r="B262" s="13">
        <v>1.81</v>
      </c>
      <c r="C262" s="13">
        <v>0.04</v>
      </c>
      <c r="D262" s="22">
        <v>258.3188082251213</v>
      </c>
      <c r="E262" s="21">
        <v>2.4121560283607333</v>
      </c>
      <c r="F262" s="13"/>
      <c r="G262" s="5">
        <f t="shared" si="12"/>
        <v>1.9632472640788292</v>
      </c>
      <c r="H262" s="5">
        <f t="shared" si="13"/>
        <v>0.44890876428190407</v>
      </c>
      <c r="I262" s="5"/>
      <c r="K262" s="5">
        <f t="shared" si="14"/>
        <v>2.0549531816811433</v>
      </c>
      <c r="L262" s="5">
        <f t="shared" si="15"/>
        <v>0.35720284667959</v>
      </c>
    </row>
    <row r="263" spans="1:12" ht="15.75">
      <c r="A263" s="20">
        <v>5.299963591067172</v>
      </c>
      <c r="B263" s="13">
        <v>1.81</v>
      </c>
      <c r="C263" s="13">
        <v>0.04</v>
      </c>
      <c r="D263" s="22">
        <v>289.2083980402242</v>
      </c>
      <c r="E263" s="21">
        <v>2.4612108998589166</v>
      </c>
      <c r="F263" s="13"/>
      <c r="G263" s="5">
        <f t="shared" si="12"/>
        <v>2.068522467073276</v>
      </c>
      <c r="H263" s="5">
        <f t="shared" si="13"/>
        <v>0.3926884327856408</v>
      </c>
      <c r="I263" s="5"/>
      <c r="K263" s="5">
        <f t="shared" si="14"/>
        <v>2.0549531816811433</v>
      </c>
      <c r="L263" s="5">
        <f t="shared" si="15"/>
        <v>0.40625771817777334</v>
      </c>
    </row>
    <row r="264" spans="1:12" ht="15.75">
      <c r="A264" s="20">
        <v>0.2914979975086945</v>
      </c>
      <c r="B264" s="13">
        <v>1.81</v>
      </c>
      <c r="C264" s="13">
        <v>0.04</v>
      </c>
      <c r="D264" s="22">
        <v>456.47206642913704</v>
      </c>
      <c r="E264" s="21">
        <v>2.6594142062583455</v>
      </c>
      <c r="F264" s="13"/>
      <c r="G264" s="5">
        <f t="shared" si="12"/>
        <v>2.293013077421375</v>
      </c>
      <c r="H264" s="5">
        <f t="shared" si="13"/>
        <v>0.3664011288369706</v>
      </c>
      <c r="I264" s="5"/>
      <c r="K264" s="5">
        <f t="shared" si="14"/>
        <v>2.0549531816811433</v>
      </c>
      <c r="L264" s="5">
        <f t="shared" si="15"/>
        <v>0.6044610245772022</v>
      </c>
    </row>
    <row r="265" spans="1:12" ht="15.75">
      <c r="A265" s="20">
        <v>0.5299963591067172</v>
      </c>
      <c r="B265" s="13">
        <v>1.81</v>
      </c>
      <c r="C265" s="13">
        <v>0.04</v>
      </c>
      <c r="D265" s="22">
        <v>434.2878328537983</v>
      </c>
      <c r="E265" s="21">
        <v>2.6377776622001843</v>
      </c>
      <c r="F265" s="13"/>
      <c r="G265" s="5">
        <f t="shared" si="12"/>
        <v>2.2907911762227133</v>
      </c>
      <c r="H265" s="5">
        <f t="shared" si="13"/>
        <v>0.34698648597747095</v>
      </c>
      <c r="I265" s="5"/>
      <c r="K265" s="5">
        <f t="shared" si="14"/>
        <v>2.0549531816811433</v>
      </c>
      <c r="L265" s="5">
        <f t="shared" si="15"/>
        <v>0.582824480519041</v>
      </c>
    </row>
    <row r="266" spans="1:12" ht="15.75">
      <c r="A266" s="20">
        <v>0.6370584608717043</v>
      </c>
      <c r="B266" s="13">
        <v>1.81</v>
      </c>
      <c r="C266" s="13">
        <v>0.07</v>
      </c>
      <c r="D266" s="22">
        <v>734.2814333113744</v>
      </c>
      <c r="E266" s="21">
        <v>2.8658625469843906</v>
      </c>
      <c r="F266" s="13"/>
      <c r="G266" s="5">
        <f t="shared" si="12"/>
        <v>2.5238520363057115</v>
      </c>
      <c r="H266" s="5">
        <f t="shared" si="13"/>
        <v>0.34201051067867905</v>
      </c>
      <c r="I266" s="5"/>
      <c r="K266" s="5">
        <f t="shared" si="14"/>
        <v>2.4269183137976045</v>
      </c>
      <c r="L266" s="5">
        <f t="shared" si="15"/>
        <v>0.4389442331867861</v>
      </c>
    </row>
    <row r="267" spans="1:12" ht="15.75">
      <c r="A267" s="20">
        <v>1.1721875680039358</v>
      </c>
      <c r="B267" s="13">
        <v>1.81</v>
      </c>
      <c r="C267" s="13">
        <v>0.07</v>
      </c>
      <c r="D267" s="22">
        <v>724.4924932579565</v>
      </c>
      <c r="E267" s="21">
        <v>2.860033889940339</v>
      </c>
      <c r="F267" s="13"/>
      <c r="G267" s="5">
        <f t="shared" si="12"/>
        <v>2.4773602824021004</v>
      </c>
      <c r="H267" s="5">
        <f t="shared" si="13"/>
        <v>0.3826736075382384</v>
      </c>
      <c r="I267" s="5"/>
      <c r="K267" s="5">
        <f t="shared" si="14"/>
        <v>2.4269183137976045</v>
      </c>
      <c r="L267" s="5">
        <f t="shared" si="15"/>
        <v>0.4331155761427343</v>
      </c>
    </row>
    <row r="268" spans="1:12" ht="15.75">
      <c r="A268" s="20">
        <v>1.8219871980930744</v>
      </c>
      <c r="B268" s="13">
        <v>1.81</v>
      </c>
      <c r="C268" s="13">
        <v>0.07</v>
      </c>
      <c r="D268" s="22">
        <v>671.166155546353</v>
      </c>
      <c r="E268" s="21">
        <v>2.8268300484910096</v>
      </c>
      <c r="F268" s="13"/>
      <c r="G268" s="5">
        <f t="shared" si="12"/>
        <v>2.428900755318371</v>
      </c>
      <c r="H268" s="5">
        <f t="shared" si="13"/>
        <v>0.3979292931726386</v>
      </c>
      <c r="I268" s="5"/>
      <c r="K268" s="5">
        <f t="shared" si="14"/>
        <v>2.4269183137976045</v>
      </c>
      <c r="L268" s="5">
        <f t="shared" si="15"/>
        <v>0.39991173469340513</v>
      </c>
    </row>
    <row r="269" spans="1:12" ht="15.75">
      <c r="A269" s="20">
        <v>2.548233843486817</v>
      </c>
      <c r="B269" s="13">
        <v>1.81</v>
      </c>
      <c r="C269" s="13">
        <v>0.07</v>
      </c>
      <c r="D269" s="22">
        <v>645.0877633567877</v>
      </c>
      <c r="E269" s="21">
        <v>2.809618803858044</v>
      </c>
      <c r="F269" s="13"/>
      <c r="G269" s="5">
        <f t="shared" si="12"/>
        <v>2.3837056988710743</v>
      </c>
      <c r="H269" s="5">
        <f t="shared" si="13"/>
        <v>0.42591310498696977</v>
      </c>
      <c r="I269" s="5"/>
      <c r="K269" s="5">
        <f t="shared" si="14"/>
        <v>2.4269183137976045</v>
      </c>
      <c r="L269" s="5">
        <f t="shared" si="15"/>
        <v>0.3827004900604396</v>
      </c>
    </row>
    <row r="270" spans="1:12" ht="15.75">
      <c r="A270" s="20">
        <v>3.8223507652302255</v>
      </c>
      <c r="B270" s="13">
        <v>1.81</v>
      </c>
      <c r="C270" s="13">
        <v>0.07</v>
      </c>
      <c r="D270" s="22">
        <v>633.5872980717992</v>
      </c>
      <c r="E270" s="21">
        <v>2.8018064620905565</v>
      </c>
      <c r="F270" s="13"/>
      <c r="G270" s="5">
        <f t="shared" si="12"/>
        <v>2.319467652564116</v>
      </c>
      <c r="H270" s="5">
        <f t="shared" si="13"/>
        <v>0.4823388095264405</v>
      </c>
      <c r="I270" s="5"/>
      <c r="K270" s="5">
        <f t="shared" si="14"/>
        <v>2.4269183137976045</v>
      </c>
      <c r="L270" s="5">
        <f t="shared" si="15"/>
        <v>0.37488814829295203</v>
      </c>
    </row>
    <row r="271" spans="1:12" ht="15.75">
      <c r="A271" s="20">
        <v>5.096467686973634</v>
      </c>
      <c r="B271" s="13">
        <v>1.81</v>
      </c>
      <c r="C271" s="13">
        <v>0.07</v>
      </c>
      <c r="D271" s="22">
        <v>519.2783541762374</v>
      </c>
      <c r="E271" s="21">
        <v>2.715400219653126</v>
      </c>
      <c r="F271" s="13"/>
      <c r="G271" s="5">
        <f t="shared" si="12"/>
        <v>2.2675090408176084</v>
      </c>
      <c r="H271" s="5">
        <f t="shared" si="13"/>
        <v>0.44789117883551777</v>
      </c>
      <c r="I271" s="5"/>
      <c r="K271" s="5">
        <f t="shared" si="14"/>
        <v>2.4269183137976045</v>
      </c>
      <c r="L271" s="5">
        <f t="shared" si="15"/>
        <v>0.2884819058555217</v>
      </c>
    </row>
    <row r="272" spans="1:12" ht="15.75">
      <c r="A272" s="20">
        <v>1.5226420800685738</v>
      </c>
      <c r="B272" s="13">
        <v>2.23</v>
      </c>
      <c r="C272" s="13">
        <v>0.08</v>
      </c>
      <c r="D272" s="22">
        <v>658.7438659038071</v>
      </c>
      <c r="E272" s="21">
        <v>2.8187165841727375</v>
      </c>
      <c r="F272" s="13"/>
      <c r="G272" s="5">
        <f t="shared" si="12"/>
        <v>2.5171672207521145</v>
      </c>
      <c r="H272" s="5">
        <f t="shared" si="13"/>
        <v>0.301549363420623</v>
      </c>
      <c r="I272" s="5"/>
      <c r="K272" s="5">
        <f t="shared" si="14"/>
        <v>2.460420684258335</v>
      </c>
      <c r="L272" s="5">
        <f t="shared" si="15"/>
        <v>0.3582958999144026</v>
      </c>
    </row>
    <row r="273" spans="1:12" ht="15.75">
      <c r="A273" s="20">
        <v>3.1776878192735447</v>
      </c>
      <c r="B273" s="13">
        <v>2.23</v>
      </c>
      <c r="C273" s="13">
        <v>0.08</v>
      </c>
      <c r="D273" s="22">
        <v>532.408043181559</v>
      </c>
      <c r="E273" s="21">
        <v>2.7262446078150013</v>
      </c>
      <c r="F273" s="13"/>
      <c r="G273" s="5">
        <f t="shared" si="12"/>
        <v>2.411658606002041</v>
      </c>
      <c r="H273" s="5">
        <f t="shared" si="13"/>
        <v>0.31458600181296026</v>
      </c>
      <c r="I273" s="5"/>
      <c r="K273" s="5">
        <f t="shared" si="14"/>
        <v>2.460420684258335</v>
      </c>
      <c r="L273" s="5">
        <f t="shared" si="15"/>
        <v>0.2658239235566664</v>
      </c>
    </row>
    <row r="274" spans="1:12" ht="15.75">
      <c r="A274" s="20">
        <v>3.4424951375463406</v>
      </c>
      <c r="B274" s="13">
        <v>2.23</v>
      </c>
      <c r="C274" s="13">
        <v>0.08</v>
      </c>
      <c r="D274" s="22">
        <v>551.1010889487502</v>
      </c>
      <c r="E274" s="21">
        <v>2.741231269170936</v>
      </c>
      <c r="F274" s="13"/>
      <c r="G274" s="5">
        <f aca="true" t="shared" si="16" ref="G274:G341">$H$7+$H$8*LN(A274)+$H$9*C274+$H$10*(LN(A274)^2)+$H$11*C274^2+$H$12*C274*LN(A274)</f>
        <v>2.39809014945295</v>
      </c>
      <c r="H274" s="5">
        <f aca="true" t="shared" si="17" ref="H274:H337">E274-G274</f>
        <v>0.34314111971798633</v>
      </c>
      <c r="I274" s="5"/>
      <c r="K274" s="5">
        <f aca="true" t="shared" si="18" ref="K274:K341">$K$7+$K$8/LN(B274)+$K$9/(B274^1.5)+$K$10*EXP(-B274)+$K$11*C274*LN(C274)</f>
        <v>2.460420684258335</v>
      </c>
      <c r="L274" s="5">
        <f aca="true" t="shared" si="19" ref="L274:L337">E274-K274</f>
        <v>0.28081058491260125</v>
      </c>
    </row>
    <row r="275" spans="1:12" ht="15.75">
      <c r="A275" s="20">
        <v>3.7073024558191356</v>
      </c>
      <c r="B275" s="13">
        <v>2.23</v>
      </c>
      <c r="C275" s="13">
        <v>0.08</v>
      </c>
      <c r="D275" s="22">
        <v>559.7291755617408</v>
      </c>
      <c r="E275" s="21">
        <v>2.7479779448471193</v>
      </c>
      <c r="F275" s="13"/>
      <c r="G275" s="5">
        <f t="shared" si="16"/>
        <v>2.3851621594356107</v>
      </c>
      <c r="H275" s="5">
        <f t="shared" si="17"/>
        <v>0.3628157854115086</v>
      </c>
      <c r="I275" s="5"/>
      <c r="K275" s="5">
        <f t="shared" si="18"/>
        <v>2.460420684258335</v>
      </c>
      <c r="L275" s="5">
        <f t="shared" si="19"/>
        <v>0.2875572605887844</v>
      </c>
    </row>
    <row r="276" spans="1:12" ht="15.75">
      <c r="A276" s="20">
        <v>3.972109774091931</v>
      </c>
      <c r="B276" s="13">
        <v>2.23</v>
      </c>
      <c r="C276" s="13">
        <v>0.08</v>
      </c>
      <c r="D276" s="22">
        <v>558.4282238870901</v>
      </c>
      <c r="E276" s="21">
        <v>2.746967360132045</v>
      </c>
      <c r="F276" s="13"/>
      <c r="G276" s="5">
        <f t="shared" si="16"/>
        <v>2.372810554651647</v>
      </c>
      <c r="H276" s="5">
        <f t="shared" si="17"/>
        <v>0.37415680548039765</v>
      </c>
      <c r="I276" s="5"/>
      <c r="K276" s="5">
        <f t="shared" si="18"/>
        <v>2.460420684258335</v>
      </c>
      <c r="L276" s="5">
        <f t="shared" si="19"/>
        <v>0.28654667587370986</v>
      </c>
    </row>
    <row r="277" spans="1:12" ht="15.75">
      <c r="A277" s="20">
        <v>4.236917092364727</v>
      </c>
      <c r="B277" s="13">
        <v>2.23</v>
      </c>
      <c r="C277" s="13">
        <v>0.08</v>
      </c>
      <c r="D277" s="22">
        <v>547.650170263226</v>
      </c>
      <c r="E277" s="21">
        <v>2.738503227026623</v>
      </c>
      <c r="F277" s="13"/>
      <c r="G277" s="5">
        <f t="shared" si="16"/>
        <v>2.3609806266131605</v>
      </c>
      <c r="H277" s="5">
        <f t="shared" si="17"/>
        <v>0.3775226004134624</v>
      </c>
      <c r="I277" s="5"/>
      <c r="K277" s="5">
        <f t="shared" si="18"/>
        <v>2.460420684258335</v>
      </c>
      <c r="L277" s="5">
        <f t="shared" si="19"/>
        <v>0.27808254276828803</v>
      </c>
    </row>
    <row r="278" spans="1:12" ht="15.75">
      <c r="A278" s="20">
        <v>0.27345819748770744</v>
      </c>
      <c r="B278" s="13">
        <v>2.49</v>
      </c>
      <c r="C278" s="13">
        <v>0.14</v>
      </c>
      <c r="D278" s="22">
        <v>2259.6382639440267</v>
      </c>
      <c r="E278" s="21">
        <v>3.354038920321258</v>
      </c>
      <c r="F278" s="13"/>
      <c r="G278" s="5">
        <f t="shared" si="16"/>
        <v>3.044013650993117</v>
      </c>
      <c r="H278" s="5">
        <f t="shared" si="17"/>
        <v>0.3100252693281411</v>
      </c>
      <c r="I278" s="5"/>
      <c r="K278" s="5">
        <f t="shared" si="18"/>
        <v>2.901669960857711</v>
      </c>
      <c r="L278" s="5">
        <f t="shared" si="19"/>
        <v>0.45236895946354716</v>
      </c>
    </row>
    <row r="279" spans="1:12" ht="15.75">
      <c r="A279" s="20">
        <v>1.0851515773321723</v>
      </c>
      <c r="B279" s="13">
        <v>2.49</v>
      </c>
      <c r="C279" s="13">
        <v>0.14</v>
      </c>
      <c r="D279" s="22">
        <v>863.6475631667631</v>
      </c>
      <c r="E279" s="21">
        <v>2.9363365519716615</v>
      </c>
      <c r="F279" s="13"/>
      <c r="G279" s="5">
        <f t="shared" si="16"/>
        <v>2.9085191949244646</v>
      </c>
      <c r="H279" s="5">
        <f t="shared" si="17"/>
        <v>0.0278173570471969</v>
      </c>
      <c r="I279" s="5"/>
      <c r="K279" s="5">
        <f t="shared" si="18"/>
        <v>2.901669960857711</v>
      </c>
      <c r="L279" s="5">
        <f t="shared" si="19"/>
        <v>0.03466659111395076</v>
      </c>
    </row>
    <row r="280" spans="1:12" ht="15.75">
      <c r="A280" s="20">
        <v>0.9983394511455984</v>
      </c>
      <c r="B280" s="13">
        <v>2.49</v>
      </c>
      <c r="C280" s="13">
        <v>0.14</v>
      </c>
      <c r="D280" s="22">
        <v>887.1450959247594</v>
      </c>
      <c r="E280" s="21">
        <v>2.9479946561407124</v>
      </c>
      <c r="F280" s="13"/>
      <c r="G280" s="5">
        <f t="shared" si="16"/>
        <v>2.920171095048826</v>
      </c>
      <c r="H280" s="5">
        <f t="shared" si="17"/>
        <v>0.02782356109188644</v>
      </c>
      <c r="I280" s="5"/>
      <c r="K280" s="5">
        <f t="shared" si="18"/>
        <v>2.901669960857711</v>
      </c>
      <c r="L280" s="5">
        <f t="shared" si="19"/>
        <v>0.04632469528300165</v>
      </c>
    </row>
    <row r="281" spans="1:12" ht="15.75">
      <c r="A281" s="20">
        <v>0.7596061041325206</v>
      </c>
      <c r="B281" s="13">
        <v>2.49</v>
      </c>
      <c r="C281" s="13">
        <v>0.14</v>
      </c>
      <c r="D281" s="22">
        <v>1096.9138531623944</v>
      </c>
      <c r="E281" s="21">
        <v>3.0401725213164634</v>
      </c>
      <c r="F281" s="13"/>
      <c r="G281" s="5">
        <f t="shared" si="16"/>
        <v>2.9552423504162606</v>
      </c>
      <c r="H281" s="5">
        <f t="shared" si="17"/>
        <v>0.08493017090020283</v>
      </c>
      <c r="I281" s="5"/>
      <c r="K281" s="5">
        <f t="shared" si="18"/>
        <v>2.901669960857711</v>
      </c>
      <c r="L281" s="5">
        <f t="shared" si="19"/>
        <v>0.13850256045875264</v>
      </c>
    </row>
    <row r="282" spans="1:12" ht="15.75">
      <c r="A282" s="20">
        <v>0.6814751905646043</v>
      </c>
      <c r="B282" s="13">
        <v>2.49</v>
      </c>
      <c r="C282" s="13">
        <v>0.14</v>
      </c>
      <c r="D282" s="22">
        <v>1064.8528411577042</v>
      </c>
      <c r="E282" s="21">
        <v>3.0272895939822173</v>
      </c>
      <c r="F282" s="13"/>
      <c r="G282" s="5">
        <f t="shared" si="16"/>
        <v>2.9678449035534062</v>
      </c>
      <c r="H282" s="5">
        <f t="shared" si="17"/>
        <v>0.059444690428811064</v>
      </c>
      <c r="I282" s="5"/>
      <c r="K282" s="5">
        <f t="shared" si="18"/>
        <v>2.901669960857711</v>
      </c>
      <c r="L282" s="5">
        <f t="shared" si="19"/>
        <v>0.12561963312450652</v>
      </c>
    </row>
    <row r="283" spans="1:12" ht="15.75">
      <c r="A283" s="20">
        <v>3.90654567839582</v>
      </c>
      <c r="B283" s="13">
        <v>2.49</v>
      </c>
      <c r="C283" s="13">
        <v>0.14</v>
      </c>
      <c r="D283" s="22">
        <v>559.4103842656805</v>
      </c>
      <c r="E283" s="21">
        <v>2.7477305238650147</v>
      </c>
      <c r="F283" s="13"/>
      <c r="G283" s="5">
        <f t="shared" si="16"/>
        <v>2.6735960012373114</v>
      </c>
      <c r="H283" s="5">
        <f t="shared" si="17"/>
        <v>0.07413452262770326</v>
      </c>
      <c r="I283" s="5"/>
      <c r="K283" s="5">
        <f t="shared" si="18"/>
        <v>2.901669960857711</v>
      </c>
      <c r="L283" s="5">
        <f t="shared" si="19"/>
        <v>-0.15393943699269608</v>
      </c>
    </row>
    <row r="284" spans="1:12" ht="15.75">
      <c r="A284" s="20">
        <v>3.472485047462951</v>
      </c>
      <c r="B284" s="13">
        <v>2.49</v>
      </c>
      <c r="C284" s="13">
        <v>0.14</v>
      </c>
      <c r="D284" s="22">
        <v>504.10609718478366</v>
      </c>
      <c r="E284" s="21">
        <v>2.7025219502802313</v>
      </c>
      <c r="F284" s="13"/>
      <c r="G284" s="5">
        <f t="shared" si="16"/>
        <v>2.699581385077572</v>
      </c>
      <c r="H284" s="5">
        <f t="shared" si="17"/>
        <v>0.0029405652026595064</v>
      </c>
      <c r="I284" s="5"/>
      <c r="K284" s="5">
        <f t="shared" si="18"/>
        <v>2.901669960857711</v>
      </c>
      <c r="L284" s="5">
        <f t="shared" si="19"/>
        <v>-0.19914801057747944</v>
      </c>
    </row>
    <row r="285" spans="1:12" ht="15.75">
      <c r="A285" s="20">
        <v>0.1</v>
      </c>
      <c r="B285" s="13">
        <v>1.3</v>
      </c>
      <c r="C285" s="13">
        <v>0.34</v>
      </c>
      <c r="D285" s="22">
        <v>36307.805477010166</v>
      </c>
      <c r="E285" s="21">
        <v>4.5600000000000005</v>
      </c>
      <c r="F285" s="13"/>
      <c r="G285" s="5">
        <f t="shared" si="16"/>
        <v>3.8211841262289363</v>
      </c>
      <c r="H285" s="5">
        <f t="shared" si="17"/>
        <v>0.7388158737710642</v>
      </c>
      <c r="I285" s="5"/>
      <c r="K285" s="5">
        <f t="shared" si="18"/>
        <v>3.834932964826839</v>
      </c>
      <c r="L285" s="5">
        <f t="shared" si="19"/>
        <v>0.7250670351731614</v>
      </c>
    </row>
    <row r="286" spans="1:12" ht="15.75">
      <c r="A286" s="20">
        <v>0.1</v>
      </c>
      <c r="B286" s="13">
        <v>1.6</v>
      </c>
      <c r="C286" s="13">
        <v>0.26</v>
      </c>
      <c r="D286" s="22">
        <v>15135.612484362096</v>
      </c>
      <c r="E286" s="21">
        <v>4.180000000000001</v>
      </c>
      <c r="F286" s="13"/>
      <c r="G286" s="5">
        <f t="shared" si="16"/>
        <v>3.6627677091460074</v>
      </c>
      <c r="H286" s="5">
        <f t="shared" si="17"/>
        <v>0.5172322908539932</v>
      </c>
      <c r="I286" s="5"/>
      <c r="K286" s="5">
        <f t="shared" si="18"/>
        <v>3.53364554417029</v>
      </c>
      <c r="L286" s="5">
        <f t="shared" si="19"/>
        <v>0.6463544558297105</v>
      </c>
    </row>
    <row r="287" spans="1:12" ht="15.75">
      <c r="A287" s="20">
        <v>0.1</v>
      </c>
      <c r="B287" s="13">
        <v>1.5</v>
      </c>
      <c r="C287" s="13">
        <v>0.22</v>
      </c>
      <c r="D287" s="22">
        <v>7079.457843841383</v>
      </c>
      <c r="E287" s="21">
        <v>3.85</v>
      </c>
      <c r="F287" s="13"/>
      <c r="G287" s="5">
        <f t="shared" si="16"/>
        <v>3.511761100604543</v>
      </c>
      <c r="H287" s="5">
        <f t="shared" si="17"/>
        <v>0.33823889939545726</v>
      </c>
      <c r="I287" s="5"/>
      <c r="K287" s="5">
        <f t="shared" si="18"/>
        <v>3.4526117057391583</v>
      </c>
      <c r="L287" s="5">
        <f t="shared" si="19"/>
        <v>0.39738829426084177</v>
      </c>
    </row>
    <row r="288" spans="1:12" ht="15.75">
      <c r="A288" s="20">
        <v>0.1</v>
      </c>
      <c r="B288" s="13">
        <v>1.5</v>
      </c>
      <c r="C288" s="13">
        <v>0.211</v>
      </c>
      <c r="D288" s="22">
        <v>5248.074602497735</v>
      </c>
      <c r="E288" s="21">
        <v>3.7200000000000006</v>
      </c>
      <c r="F288" s="13"/>
      <c r="G288" s="5">
        <f t="shared" si="16"/>
        <v>3.4711881356827137</v>
      </c>
      <c r="H288" s="5">
        <f t="shared" si="17"/>
        <v>0.24881186431728697</v>
      </c>
      <c r="I288" s="5"/>
      <c r="K288" s="5">
        <f t="shared" si="18"/>
        <v>3.4214134454062135</v>
      </c>
      <c r="L288" s="5">
        <f t="shared" si="19"/>
        <v>0.29858655459378713</v>
      </c>
    </row>
    <row r="289" spans="1:12" ht="15.75">
      <c r="A289" s="20">
        <v>0.1</v>
      </c>
      <c r="B289" s="13">
        <v>1.5</v>
      </c>
      <c r="C289" s="13">
        <v>0.209</v>
      </c>
      <c r="D289" s="22">
        <v>4265.79518801593</v>
      </c>
      <c r="E289" s="21">
        <v>3.6300000000000003</v>
      </c>
      <c r="F289" s="13"/>
      <c r="G289" s="5">
        <f t="shared" si="16"/>
        <v>3.4618428452556405</v>
      </c>
      <c r="H289" s="5">
        <f t="shared" si="17"/>
        <v>0.16815715474435988</v>
      </c>
      <c r="I289" s="5"/>
      <c r="K289" s="5">
        <f t="shared" si="18"/>
        <v>3.414146280305723</v>
      </c>
      <c r="L289" s="5">
        <f t="shared" si="19"/>
        <v>0.21585371969427714</v>
      </c>
    </row>
    <row r="290" spans="1:12" ht="15.75">
      <c r="A290" s="20">
        <v>0.1</v>
      </c>
      <c r="B290" s="13">
        <v>1.5</v>
      </c>
      <c r="C290" s="13">
        <v>0.199</v>
      </c>
      <c r="D290" s="22">
        <v>3801.893963205617</v>
      </c>
      <c r="E290" s="21">
        <v>3.5800000000000005</v>
      </c>
      <c r="F290" s="13"/>
      <c r="G290" s="5">
        <f t="shared" si="16"/>
        <v>3.4133214331202746</v>
      </c>
      <c r="H290" s="5">
        <f t="shared" si="17"/>
        <v>0.16667856687972593</v>
      </c>
      <c r="I290" s="5"/>
      <c r="K290" s="5">
        <f t="shared" si="18"/>
        <v>3.3759255274156867</v>
      </c>
      <c r="L290" s="5">
        <f t="shared" si="19"/>
        <v>0.20407447258431377</v>
      </c>
    </row>
    <row r="291" spans="1:12" ht="15.75">
      <c r="A291" s="20">
        <v>0.1</v>
      </c>
      <c r="B291" s="13">
        <v>1.4</v>
      </c>
      <c r="C291" s="13">
        <v>0.187</v>
      </c>
      <c r="D291" s="22">
        <v>3090.295432513592</v>
      </c>
      <c r="E291" s="21">
        <v>3.49</v>
      </c>
      <c r="F291" s="13"/>
      <c r="G291" s="5">
        <f t="shared" si="16"/>
        <v>3.351146826557835</v>
      </c>
      <c r="H291" s="5">
        <f t="shared" si="17"/>
        <v>0.1388531734421652</v>
      </c>
      <c r="I291" s="5"/>
      <c r="K291" s="5">
        <f t="shared" si="18"/>
        <v>3.377155668783577</v>
      </c>
      <c r="L291" s="5">
        <f t="shared" si="19"/>
        <v>0.11284433121642312</v>
      </c>
    </row>
    <row r="292" spans="1:12" ht="15.75">
      <c r="A292" s="20">
        <v>0.1</v>
      </c>
      <c r="B292" s="13">
        <v>1.5</v>
      </c>
      <c r="C292" s="13">
        <v>0.178</v>
      </c>
      <c r="D292" s="22">
        <v>2884.0315031266077</v>
      </c>
      <c r="E292" s="21">
        <v>3.4600000000000004</v>
      </c>
      <c r="F292" s="13"/>
      <c r="G292" s="5">
        <f t="shared" si="16"/>
        <v>3.3016888096360058</v>
      </c>
      <c r="H292" s="5">
        <f t="shared" si="17"/>
        <v>0.15831119036399466</v>
      </c>
      <c r="I292" s="5"/>
      <c r="K292" s="5">
        <f t="shared" si="18"/>
        <v>3.284850155708932</v>
      </c>
      <c r="L292" s="5">
        <f t="shared" si="19"/>
        <v>0.1751498442910684</v>
      </c>
    </row>
    <row r="293" spans="1:12" ht="15.75">
      <c r="A293" s="20">
        <v>0.1</v>
      </c>
      <c r="B293" s="13">
        <v>1.45</v>
      </c>
      <c r="C293" s="13">
        <v>0.146</v>
      </c>
      <c r="D293" s="22">
        <v>2630.2679918953822</v>
      </c>
      <c r="E293" s="21">
        <v>3.42</v>
      </c>
      <c r="F293" s="13"/>
      <c r="G293" s="5">
        <f t="shared" si="16"/>
        <v>3.1062131868028335</v>
      </c>
      <c r="H293" s="5">
        <f t="shared" si="17"/>
        <v>0.3137868131971664</v>
      </c>
      <c r="I293" s="5"/>
      <c r="K293" s="5">
        <f t="shared" si="18"/>
        <v>3.1359453426708717</v>
      </c>
      <c r="L293" s="5">
        <f t="shared" si="19"/>
        <v>0.28405465732912827</v>
      </c>
    </row>
    <row r="294" spans="1:12" ht="15.75">
      <c r="A294" s="20">
        <v>0.1</v>
      </c>
      <c r="B294" s="13">
        <v>1.4</v>
      </c>
      <c r="C294" s="13">
        <v>0.103</v>
      </c>
      <c r="D294" s="22">
        <v>1905.4607179632485</v>
      </c>
      <c r="E294" s="21">
        <v>3.2800000000000002</v>
      </c>
      <c r="F294" s="13"/>
      <c r="G294" s="5">
        <f t="shared" si="16"/>
        <v>2.79530326862076</v>
      </c>
      <c r="H294" s="5">
        <f t="shared" si="17"/>
        <v>0.4846967313792403</v>
      </c>
      <c r="I294" s="5"/>
      <c r="K294" s="5">
        <f t="shared" si="18"/>
        <v>2.862491565765876</v>
      </c>
      <c r="L294" s="5">
        <f t="shared" si="19"/>
        <v>0.4175084342341244</v>
      </c>
    </row>
    <row r="295" spans="1:12" ht="15.75">
      <c r="A295" s="20">
        <v>0.1</v>
      </c>
      <c r="B295" s="13">
        <v>1.15</v>
      </c>
      <c r="C295" s="13">
        <v>0.087</v>
      </c>
      <c r="D295" s="22">
        <v>1513.5612484362093</v>
      </c>
      <c r="E295" s="21">
        <v>3.18</v>
      </c>
      <c r="F295" s="13"/>
      <c r="G295" s="5">
        <f t="shared" si="16"/>
        <v>2.665495505204174</v>
      </c>
      <c r="H295" s="5">
        <f t="shared" si="17"/>
        <v>0.5145044947958262</v>
      </c>
      <c r="I295" s="5"/>
      <c r="K295" s="5">
        <f t="shared" si="18"/>
        <v>3.533399495154206</v>
      </c>
      <c r="L295" s="5">
        <f t="shared" si="19"/>
        <v>-0.35339949515420566</v>
      </c>
    </row>
    <row r="296" spans="1:12" ht="15.75">
      <c r="A296" s="20">
        <v>0.1</v>
      </c>
      <c r="B296" s="13">
        <v>1.15</v>
      </c>
      <c r="C296" s="13">
        <v>0.063</v>
      </c>
      <c r="D296" s="22">
        <v>1258.925411794168</v>
      </c>
      <c r="E296" s="21">
        <v>3.1</v>
      </c>
      <c r="F296" s="13"/>
      <c r="G296" s="5">
        <f t="shared" si="16"/>
        <v>2.4564241800792948</v>
      </c>
      <c r="H296" s="5">
        <f t="shared" si="17"/>
        <v>0.6435758199207053</v>
      </c>
      <c r="I296" s="5"/>
      <c r="K296" s="5">
        <f t="shared" si="18"/>
        <v>3.285374164829397</v>
      </c>
      <c r="L296" s="5">
        <f t="shared" si="19"/>
        <v>-0.18537416482939673</v>
      </c>
    </row>
    <row r="297" spans="1:12" ht="15.75">
      <c r="A297" s="20">
        <v>0.3</v>
      </c>
      <c r="B297" s="13">
        <v>1.3</v>
      </c>
      <c r="C297" s="13">
        <v>0.34</v>
      </c>
      <c r="D297" s="22">
        <v>32885.16308759833</v>
      </c>
      <c r="E297" s="21">
        <v>4.517</v>
      </c>
      <c r="F297" s="13"/>
      <c r="G297" s="5">
        <f t="shared" si="16"/>
        <v>3.631816164221268</v>
      </c>
      <c r="H297" s="5">
        <f t="shared" si="17"/>
        <v>0.8851838357787325</v>
      </c>
      <c r="I297" s="5"/>
      <c r="K297" s="5">
        <f t="shared" si="18"/>
        <v>3.834932964826839</v>
      </c>
      <c r="L297" s="5">
        <f t="shared" si="19"/>
        <v>0.6820670351731613</v>
      </c>
    </row>
    <row r="298" spans="1:12" ht="15.75">
      <c r="A298" s="20">
        <v>0.3</v>
      </c>
      <c r="B298" s="13">
        <v>1.6</v>
      </c>
      <c r="C298" s="13">
        <v>0.26</v>
      </c>
      <c r="D298" s="22">
        <v>12246.161992650492</v>
      </c>
      <c r="E298" s="21">
        <v>4.088</v>
      </c>
      <c r="F298" s="13"/>
      <c r="G298" s="5">
        <f t="shared" si="16"/>
        <v>3.5381739276782103</v>
      </c>
      <c r="H298" s="5">
        <f t="shared" si="17"/>
        <v>0.5498260723217898</v>
      </c>
      <c r="I298" s="5"/>
      <c r="K298" s="5">
        <f t="shared" si="18"/>
        <v>3.53364554417029</v>
      </c>
      <c r="L298" s="5">
        <f t="shared" si="19"/>
        <v>0.55435445582971</v>
      </c>
    </row>
    <row r="299" spans="1:12" ht="15.75">
      <c r="A299" s="20">
        <v>0.3</v>
      </c>
      <c r="B299" s="13">
        <v>1.5</v>
      </c>
      <c r="C299" s="13">
        <v>0.22</v>
      </c>
      <c r="D299" s="22">
        <v>5688.529308438423</v>
      </c>
      <c r="E299" s="21">
        <v>3.755000000000001</v>
      </c>
      <c r="F299" s="13"/>
      <c r="G299" s="5">
        <f t="shared" si="16"/>
        <v>3.419554409406682</v>
      </c>
      <c r="H299" s="5">
        <f t="shared" si="17"/>
        <v>0.3354455905933187</v>
      </c>
      <c r="I299" s="5"/>
      <c r="K299" s="5">
        <f t="shared" si="18"/>
        <v>3.4526117057391583</v>
      </c>
      <c r="L299" s="5">
        <f t="shared" si="19"/>
        <v>0.30238829426084246</v>
      </c>
    </row>
    <row r="300" spans="1:12" ht="15.75">
      <c r="A300" s="20">
        <v>0.3</v>
      </c>
      <c r="B300" s="13">
        <v>1.5</v>
      </c>
      <c r="C300" s="13">
        <v>0.211</v>
      </c>
      <c r="D300" s="22">
        <v>4518.559443749226</v>
      </c>
      <c r="E300" s="21">
        <v>3.6550000000000002</v>
      </c>
      <c r="F300" s="13"/>
      <c r="G300" s="5">
        <f t="shared" si="16"/>
        <v>3.386268539795588</v>
      </c>
      <c r="H300" s="5">
        <f t="shared" si="17"/>
        <v>0.2687314602044122</v>
      </c>
      <c r="I300" s="5"/>
      <c r="K300" s="5">
        <f t="shared" si="18"/>
        <v>3.4214134454062135</v>
      </c>
      <c r="L300" s="5">
        <f t="shared" si="19"/>
        <v>0.23358655459378674</v>
      </c>
    </row>
    <row r="301" spans="1:12" ht="15.75">
      <c r="A301" s="20">
        <v>0.3</v>
      </c>
      <c r="B301" s="13">
        <v>1.5</v>
      </c>
      <c r="C301" s="13">
        <v>0.209</v>
      </c>
      <c r="D301" s="22">
        <v>3962.7803425543934</v>
      </c>
      <c r="E301" s="21">
        <v>3.598</v>
      </c>
      <c r="F301" s="13"/>
      <c r="G301" s="5">
        <f t="shared" si="16"/>
        <v>3.3785426038820123</v>
      </c>
      <c r="H301" s="5">
        <f t="shared" si="17"/>
        <v>0.21945739611798754</v>
      </c>
      <c r="I301" s="5"/>
      <c r="K301" s="5">
        <f t="shared" si="18"/>
        <v>3.414146280305723</v>
      </c>
      <c r="L301" s="5">
        <f t="shared" si="19"/>
        <v>0.18385371969427666</v>
      </c>
    </row>
    <row r="302" spans="1:12" ht="15.75">
      <c r="A302" s="20">
        <v>0.3</v>
      </c>
      <c r="B302" s="13">
        <v>1.5</v>
      </c>
      <c r="C302" s="13">
        <v>0.199</v>
      </c>
      <c r="D302" s="22">
        <v>3013.006024186126</v>
      </c>
      <c r="E302" s="21">
        <v>3.4790000000000005</v>
      </c>
      <c r="F302" s="13"/>
      <c r="G302" s="5">
        <f t="shared" si="16"/>
        <v>3.33811796431413</v>
      </c>
      <c r="H302" s="5">
        <f t="shared" si="17"/>
        <v>0.14088203568587065</v>
      </c>
      <c r="I302" s="5"/>
      <c r="K302" s="5">
        <f t="shared" si="18"/>
        <v>3.3759255274156867</v>
      </c>
      <c r="L302" s="5">
        <f t="shared" si="19"/>
        <v>0.10307447258431379</v>
      </c>
    </row>
    <row r="303" spans="1:12" ht="15.75">
      <c r="A303" s="20">
        <v>0.3</v>
      </c>
      <c r="B303" s="13">
        <v>1.4</v>
      </c>
      <c r="C303" s="13">
        <v>0.187</v>
      </c>
      <c r="D303" s="22">
        <v>2917.4270140011686</v>
      </c>
      <c r="E303" s="21">
        <v>3.4650000000000003</v>
      </c>
      <c r="F303" s="13"/>
      <c r="G303" s="5">
        <f t="shared" si="16"/>
        <v>3.2856594848326712</v>
      </c>
      <c r="H303" s="5">
        <f t="shared" si="17"/>
        <v>0.17934051516732907</v>
      </c>
      <c r="I303" s="5"/>
      <c r="K303" s="5">
        <f t="shared" si="18"/>
        <v>3.377155668783577</v>
      </c>
      <c r="L303" s="5">
        <f t="shared" si="19"/>
        <v>0.08784433121642321</v>
      </c>
    </row>
    <row r="304" spans="1:12" ht="15.75">
      <c r="A304" s="20">
        <v>0.3</v>
      </c>
      <c r="B304" s="13">
        <v>1.5</v>
      </c>
      <c r="C304" s="13">
        <v>0.178</v>
      </c>
      <c r="D304" s="22">
        <v>2564.4840365177183</v>
      </c>
      <c r="E304" s="21">
        <v>3.4090000000000003</v>
      </c>
      <c r="F304" s="13"/>
      <c r="G304" s="5">
        <f t="shared" si="16"/>
        <v>3.2434885632215775</v>
      </c>
      <c r="H304" s="5">
        <f t="shared" si="17"/>
        <v>0.16551143677842273</v>
      </c>
      <c r="I304" s="5"/>
      <c r="K304" s="5">
        <f t="shared" si="18"/>
        <v>3.284850155708932</v>
      </c>
      <c r="L304" s="5">
        <f t="shared" si="19"/>
        <v>0.12414984429106823</v>
      </c>
    </row>
    <row r="305" spans="1:12" ht="15.75">
      <c r="A305" s="20">
        <v>0.3</v>
      </c>
      <c r="B305" s="13">
        <v>1.45</v>
      </c>
      <c r="C305" s="13">
        <v>0.146</v>
      </c>
      <c r="D305" s="22">
        <v>2264.6443075930615</v>
      </c>
      <c r="E305" s="21">
        <v>3.3550000000000004</v>
      </c>
      <c r="F305" s="13"/>
      <c r="G305" s="5">
        <f t="shared" si="16"/>
        <v>3.0739226126043544</v>
      </c>
      <c r="H305" s="5">
        <f t="shared" si="17"/>
        <v>0.28107738739564603</v>
      </c>
      <c r="I305" s="5"/>
      <c r="K305" s="5">
        <f t="shared" si="18"/>
        <v>3.1359453426708717</v>
      </c>
      <c r="L305" s="5">
        <f t="shared" si="19"/>
        <v>0.21905465732912877</v>
      </c>
    </row>
    <row r="306" spans="1:12" ht="15.75">
      <c r="A306" s="20">
        <v>0.3</v>
      </c>
      <c r="B306" s="13">
        <v>1.4</v>
      </c>
      <c r="C306" s="13">
        <v>0.103</v>
      </c>
      <c r="D306" s="22">
        <v>1986.094917357373</v>
      </c>
      <c r="E306" s="21">
        <v>3.2980000000000005</v>
      </c>
      <c r="F306" s="13"/>
      <c r="G306" s="5">
        <f t="shared" si="16"/>
        <v>2.797828816462461</v>
      </c>
      <c r="H306" s="5">
        <f t="shared" si="17"/>
        <v>0.5001711835375393</v>
      </c>
      <c r="I306" s="5"/>
      <c r="K306" s="5">
        <f t="shared" si="18"/>
        <v>2.862491565765876</v>
      </c>
      <c r="L306" s="5">
        <f t="shared" si="19"/>
        <v>0.43550843423412466</v>
      </c>
    </row>
    <row r="307" spans="1:12" ht="15.75">
      <c r="A307" s="20">
        <v>0.3</v>
      </c>
      <c r="B307" s="13">
        <v>1.15</v>
      </c>
      <c r="C307" s="13">
        <v>0.087</v>
      </c>
      <c r="D307" s="22">
        <v>1412.5375446227545</v>
      </c>
      <c r="E307" s="21">
        <v>3.15</v>
      </c>
      <c r="F307" s="13"/>
      <c r="G307" s="5">
        <f t="shared" si="16"/>
        <v>2.6809758891538498</v>
      </c>
      <c r="H307" s="5">
        <f t="shared" si="17"/>
        <v>0.46902411084615014</v>
      </c>
      <c r="I307" s="5"/>
      <c r="K307" s="5">
        <f t="shared" si="18"/>
        <v>3.533399495154206</v>
      </c>
      <c r="L307" s="5">
        <f t="shared" si="19"/>
        <v>-0.3833994951542059</v>
      </c>
    </row>
    <row r="308" spans="1:12" ht="15.75">
      <c r="A308" s="20">
        <v>0.3</v>
      </c>
      <c r="B308" s="13">
        <v>1.15</v>
      </c>
      <c r="C308" s="13">
        <v>0.063</v>
      </c>
      <c r="D308" s="22">
        <v>1202.2644346174138</v>
      </c>
      <c r="E308" s="21">
        <v>3.0800000000000005</v>
      </c>
      <c r="F308" s="13"/>
      <c r="G308" s="5">
        <f t="shared" si="16"/>
        <v>2.4913368181909323</v>
      </c>
      <c r="H308" s="5">
        <f t="shared" si="17"/>
        <v>0.5886631818090682</v>
      </c>
      <c r="I308" s="5"/>
      <c r="K308" s="5">
        <f t="shared" si="18"/>
        <v>3.285374164829397</v>
      </c>
      <c r="L308" s="5">
        <f t="shared" si="19"/>
        <v>-0.2053741648293963</v>
      </c>
    </row>
    <row r="309" spans="1:12" ht="15.75">
      <c r="A309" s="20">
        <v>0.5</v>
      </c>
      <c r="B309" s="13">
        <v>1.6</v>
      </c>
      <c r="C309" s="13">
        <v>0.26</v>
      </c>
      <c r="D309" s="22">
        <v>10814.339512979379</v>
      </c>
      <c r="E309" s="21">
        <v>4.034</v>
      </c>
      <c r="F309" s="13"/>
      <c r="G309" s="5">
        <f t="shared" si="16"/>
        <v>3.4539325704325528</v>
      </c>
      <c r="H309" s="5">
        <f t="shared" si="17"/>
        <v>0.5800674295674471</v>
      </c>
      <c r="I309" s="5"/>
      <c r="K309" s="5">
        <f t="shared" si="18"/>
        <v>3.53364554417029</v>
      </c>
      <c r="L309" s="5">
        <f t="shared" si="19"/>
        <v>0.5003544558297097</v>
      </c>
    </row>
    <row r="310" spans="1:12" ht="15.75">
      <c r="A310" s="20">
        <v>0.5</v>
      </c>
      <c r="B310" s="13">
        <v>1.5</v>
      </c>
      <c r="C310" s="13">
        <v>0.22</v>
      </c>
      <c r="D310" s="22">
        <v>4852.885001621215</v>
      </c>
      <c r="E310" s="21">
        <v>3.6860000000000004</v>
      </c>
      <c r="F310" s="13"/>
      <c r="G310" s="5">
        <f t="shared" si="16"/>
        <v>3.3503721915496447</v>
      </c>
      <c r="H310" s="5">
        <f t="shared" si="17"/>
        <v>0.33562780845035567</v>
      </c>
      <c r="I310" s="5"/>
      <c r="K310" s="5">
        <f t="shared" si="18"/>
        <v>3.4526117057391583</v>
      </c>
      <c r="L310" s="5">
        <f t="shared" si="19"/>
        <v>0.23338829426084207</v>
      </c>
    </row>
    <row r="311" spans="1:12" ht="15.75">
      <c r="A311" s="20">
        <v>0.5</v>
      </c>
      <c r="B311" s="13">
        <v>1.5</v>
      </c>
      <c r="C311" s="13">
        <v>0.211</v>
      </c>
      <c r="D311" s="22">
        <v>4092.6065973001114</v>
      </c>
      <c r="E311" s="21">
        <v>3.612</v>
      </c>
      <c r="F311" s="13"/>
      <c r="G311" s="5">
        <f t="shared" si="16"/>
        <v>3.320474628300991</v>
      </c>
      <c r="H311" s="5">
        <f t="shared" si="17"/>
        <v>0.29152537169900894</v>
      </c>
      <c r="I311" s="5"/>
      <c r="K311" s="5">
        <f t="shared" si="18"/>
        <v>3.4214134454062135</v>
      </c>
      <c r="L311" s="5">
        <f t="shared" si="19"/>
        <v>0.1905865545937866</v>
      </c>
    </row>
    <row r="312" spans="1:12" ht="15.75">
      <c r="A312" s="20">
        <v>0.5</v>
      </c>
      <c r="B312" s="13">
        <v>1.5</v>
      </c>
      <c r="C312" s="13">
        <v>0.209</v>
      </c>
      <c r="D312" s="22">
        <v>3427.6778654645095</v>
      </c>
      <c r="E312" s="21">
        <v>3.5350000000000006</v>
      </c>
      <c r="F312" s="13"/>
      <c r="G312" s="5">
        <f t="shared" si="16"/>
        <v>3.3135016493568457</v>
      </c>
      <c r="H312" s="5">
        <f t="shared" si="17"/>
        <v>0.22149835064315493</v>
      </c>
      <c r="I312" s="5"/>
      <c r="K312" s="5">
        <f t="shared" si="18"/>
        <v>3.414146280305723</v>
      </c>
      <c r="L312" s="5">
        <f t="shared" si="19"/>
        <v>0.12085371969427738</v>
      </c>
    </row>
    <row r="313" spans="1:12" ht="15.75">
      <c r="A313" s="20">
        <v>0.5</v>
      </c>
      <c r="B313" s="13">
        <v>1.5</v>
      </c>
      <c r="C313" s="13">
        <v>0.199</v>
      </c>
      <c r="D313" s="22">
        <v>2703.958364108845</v>
      </c>
      <c r="E313" s="21">
        <v>3.4320000000000004</v>
      </c>
      <c r="F313" s="13"/>
      <c r="G313" s="5">
        <f t="shared" si="16"/>
        <v>3.276841794636119</v>
      </c>
      <c r="H313" s="5">
        <f t="shared" si="17"/>
        <v>0.15515820536388159</v>
      </c>
      <c r="I313" s="5"/>
      <c r="K313" s="5">
        <f t="shared" si="18"/>
        <v>3.3759255274156867</v>
      </c>
      <c r="L313" s="5">
        <f t="shared" si="19"/>
        <v>0.05607447258431364</v>
      </c>
    </row>
    <row r="314" spans="1:12" ht="15.75">
      <c r="A314" s="20">
        <v>0.5</v>
      </c>
      <c r="B314" s="13">
        <v>1.4</v>
      </c>
      <c r="C314" s="13">
        <v>0.187</v>
      </c>
      <c r="D314" s="22">
        <v>2360.4782331805795</v>
      </c>
      <c r="E314" s="21">
        <v>3.3730000000000007</v>
      </c>
      <c r="F314" s="13"/>
      <c r="G314" s="5">
        <f t="shared" si="16"/>
        <v>3.228901056971246</v>
      </c>
      <c r="H314" s="5">
        <f t="shared" si="17"/>
        <v>0.1440989430287547</v>
      </c>
      <c r="I314" s="5"/>
      <c r="K314" s="5">
        <f t="shared" si="18"/>
        <v>3.377155668783577</v>
      </c>
      <c r="L314" s="5">
        <f t="shared" si="19"/>
        <v>-0.004155668783576427</v>
      </c>
    </row>
    <row r="315" spans="1:12" ht="15.75">
      <c r="A315" s="20">
        <v>0.5</v>
      </c>
      <c r="B315" s="13">
        <v>1.5</v>
      </c>
      <c r="C315" s="13">
        <v>0.178</v>
      </c>
      <c r="D315" s="22">
        <v>2223.309890651404</v>
      </c>
      <c r="E315" s="21">
        <v>3.3470000000000004</v>
      </c>
      <c r="F315" s="13"/>
      <c r="G315" s="5">
        <f t="shared" si="16"/>
        <v>3.1901184417225923</v>
      </c>
      <c r="H315" s="5">
        <f t="shared" si="17"/>
        <v>0.15688155827740813</v>
      </c>
      <c r="I315" s="5"/>
      <c r="K315" s="5">
        <f t="shared" si="18"/>
        <v>3.284850155708932</v>
      </c>
      <c r="L315" s="5">
        <f t="shared" si="19"/>
        <v>0.0621498442910684</v>
      </c>
    </row>
    <row r="316" spans="1:12" ht="15.75">
      <c r="A316" s="20">
        <v>0.5</v>
      </c>
      <c r="B316" s="13">
        <v>1.45</v>
      </c>
      <c r="C316" s="13">
        <v>0.146</v>
      </c>
      <c r="D316" s="22">
        <v>1923.0917289101583</v>
      </c>
      <c r="E316" s="21">
        <v>3.284</v>
      </c>
      <c r="F316" s="13"/>
      <c r="G316" s="5">
        <f t="shared" si="16"/>
        <v>3.032599802616267</v>
      </c>
      <c r="H316" s="5">
        <f t="shared" si="17"/>
        <v>0.25140019738373276</v>
      </c>
      <c r="I316" s="5"/>
      <c r="K316" s="5">
        <f t="shared" si="18"/>
        <v>3.1359453426708717</v>
      </c>
      <c r="L316" s="5">
        <f t="shared" si="19"/>
        <v>0.14805465732912815</v>
      </c>
    </row>
    <row r="317" spans="1:12" ht="15.75">
      <c r="A317" s="20">
        <v>0.5</v>
      </c>
      <c r="B317" s="13">
        <v>1.4</v>
      </c>
      <c r="C317" s="13">
        <v>0.103</v>
      </c>
      <c r="D317" s="22">
        <v>1633.0519478943356</v>
      </c>
      <c r="E317" s="21">
        <v>3.2130000000000005</v>
      </c>
      <c r="F317" s="13"/>
      <c r="G317" s="5">
        <f t="shared" si="16"/>
        <v>2.772694581317141</v>
      </c>
      <c r="H317" s="5">
        <f t="shared" si="17"/>
        <v>0.44030541868285944</v>
      </c>
      <c r="I317" s="5"/>
      <c r="K317" s="5">
        <f t="shared" si="18"/>
        <v>2.862491565765876</v>
      </c>
      <c r="L317" s="5">
        <f t="shared" si="19"/>
        <v>0.3505084342341247</v>
      </c>
    </row>
    <row r="318" spans="1:12" ht="15.75">
      <c r="A318" s="20">
        <v>0.5</v>
      </c>
      <c r="B318" s="13">
        <v>1.15</v>
      </c>
      <c r="C318" s="13">
        <v>0.087</v>
      </c>
      <c r="D318" s="22">
        <v>1330.454417978092</v>
      </c>
      <c r="E318" s="21">
        <v>3.124</v>
      </c>
      <c r="F318" s="13"/>
      <c r="G318" s="5">
        <f t="shared" si="16"/>
        <v>2.6618653097639786</v>
      </c>
      <c r="H318" s="5">
        <f t="shared" si="17"/>
        <v>0.4621346902360215</v>
      </c>
      <c r="I318" s="5"/>
      <c r="K318" s="5">
        <f t="shared" si="18"/>
        <v>3.533399495154206</v>
      </c>
      <c r="L318" s="5">
        <f t="shared" si="19"/>
        <v>-0.4093994951542057</v>
      </c>
    </row>
    <row r="319" spans="1:12" ht="15.75">
      <c r="A319" s="20">
        <v>0.5</v>
      </c>
      <c r="B319" s="13">
        <v>1.15</v>
      </c>
      <c r="C319" s="13">
        <v>0.063</v>
      </c>
      <c r="D319" s="22">
        <v>1104.0786199020738</v>
      </c>
      <c r="E319" s="21">
        <v>3.043</v>
      </c>
      <c r="F319" s="13"/>
      <c r="G319" s="5">
        <f t="shared" si="16"/>
        <v>2.481261722434234</v>
      </c>
      <c r="H319" s="5">
        <f t="shared" si="17"/>
        <v>0.561738277565766</v>
      </c>
      <c r="I319" s="5"/>
      <c r="K319" s="5">
        <f t="shared" si="18"/>
        <v>3.285374164829397</v>
      </c>
      <c r="L319" s="5">
        <f t="shared" si="19"/>
        <v>-0.24237416482939667</v>
      </c>
    </row>
    <row r="320" spans="1:12" ht="15.75">
      <c r="A320" s="20">
        <v>0.7</v>
      </c>
      <c r="B320" s="13">
        <v>1.6</v>
      </c>
      <c r="C320" s="13">
        <v>0.26</v>
      </c>
      <c r="D320" s="22">
        <v>9727.472237769663</v>
      </c>
      <c r="E320" s="21">
        <v>3.9880000000000004</v>
      </c>
      <c r="F320" s="13"/>
      <c r="G320" s="5">
        <f t="shared" si="16"/>
        <v>3.3893212563511783</v>
      </c>
      <c r="H320" s="5">
        <f t="shared" si="17"/>
        <v>0.5986787436488221</v>
      </c>
      <c r="I320" s="5"/>
      <c r="K320" s="5">
        <f t="shared" si="18"/>
        <v>3.53364554417029</v>
      </c>
      <c r="L320" s="5">
        <f t="shared" si="19"/>
        <v>0.45435445582971035</v>
      </c>
    </row>
    <row r="321" spans="1:12" ht="15.75">
      <c r="A321" s="20">
        <v>0.7</v>
      </c>
      <c r="B321" s="13">
        <v>1.5</v>
      </c>
      <c r="C321" s="13">
        <v>0.22</v>
      </c>
      <c r="D321" s="22">
        <v>4355.118736855686</v>
      </c>
      <c r="E321" s="21">
        <v>3.639</v>
      </c>
      <c r="F321" s="13"/>
      <c r="G321" s="5">
        <f t="shared" si="16"/>
        <v>3.295680079003864</v>
      </c>
      <c r="H321" s="5">
        <f t="shared" si="17"/>
        <v>0.34331992099613595</v>
      </c>
      <c r="I321" s="5"/>
      <c r="K321" s="5">
        <f t="shared" si="18"/>
        <v>3.4526117057391583</v>
      </c>
      <c r="L321" s="5">
        <f t="shared" si="19"/>
        <v>0.18638829426084147</v>
      </c>
    </row>
    <row r="322" spans="1:12" ht="15.75">
      <c r="A322" s="20">
        <v>0.7</v>
      </c>
      <c r="B322" s="13">
        <v>1.5</v>
      </c>
      <c r="C322" s="13">
        <v>0.211</v>
      </c>
      <c r="D322" s="22">
        <v>3775.721909254164</v>
      </c>
      <c r="E322" s="21">
        <v>3.5770000000000004</v>
      </c>
      <c r="F322" s="13"/>
      <c r="G322" s="5">
        <f t="shared" si="16"/>
        <v>3.268014336100719</v>
      </c>
      <c r="H322" s="5">
        <f t="shared" si="17"/>
        <v>0.3089856638992816</v>
      </c>
      <c r="I322" s="5"/>
      <c r="K322" s="5">
        <f t="shared" si="18"/>
        <v>3.4214134454062135</v>
      </c>
      <c r="L322" s="5">
        <f t="shared" si="19"/>
        <v>0.1555865545937869</v>
      </c>
    </row>
    <row r="323" spans="1:12" ht="15.75">
      <c r="A323" s="20">
        <v>0.7</v>
      </c>
      <c r="B323" s="13">
        <v>1.5</v>
      </c>
      <c r="C323" s="13">
        <v>0.209</v>
      </c>
      <c r="D323" s="22">
        <v>3184.1975217261265</v>
      </c>
      <c r="E323" s="21">
        <v>3.503</v>
      </c>
      <c r="F323" s="13"/>
      <c r="G323" s="5">
        <f t="shared" si="16"/>
        <v>3.261537317233353</v>
      </c>
      <c r="H323" s="5">
        <f t="shared" si="17"/>
        <v>0.24146268276664706</v>
      </c>
      <c r="I323" s="5"/>
      <c r="K323" s="5">
        <f t="shared" si="18"/>
        <v>3.414146280305723</v>
      </c>
      <c r="L323" s="5">
        <f t="shared" si="19"/>
        <v>0.08885371969427691</v>
      </c>
    </row>
    <row r="324" spans="1:12" ht="15.75">
      <c r="A324" s="20">
        <v>0.7</v>
      </c>
      <c r="B324" s="13">
        <v>1.5</v>
      </c>
      <c r="C324" s="13">
        <v>0.199</v>
      </c>
      <c r="D324" s="22">
        <v>2494.594726942955</v>
      </c>
      <c r="E324" s="21">
        <v>3.3970000000000002</v>
      </c>
      <c r="F324" s="13"/>
      <c r="G324" s="5">
        <f t="shared" si="16"/>
        <v>3.2273572628965246</v>
      </c>
      <c r="H324" s="5">
        <f t="shared" si="17"/>
        <v>0.16964273710347566</v>
      </c>
      <c r="I324" s="5"/>
      <c r="K324" s="5">
        <f t="shared" si="18"/>
        <v>3.3759255274156867</v>
      </c>
      <c r="L324" s="5">
        <f t="shared" si="19"/>
        <v>0.021074472584313497</v>
      </c>
    </row>
    <row r="325" spans="1:12" ht="15.75">
      <c r="A325" s="20">
        <v>0.7</v>
      </c>
      <c r="B325" s="13">
        <v>1.4</v>
      </c>
      <c r="C325" s="13">
        <v>0.187</v>
      </c>
      <c r="D325" s="22">
        <v>2218.1964198002206</v>
      </c>
      <c r="E325" s="21">
        <v>3.3460000000000005</v>
      </c>
      <c r="F325" s="13"/>
      <c r="G325" s="5">
        <f t="shared" si="16"/>
        <v>3.1823922856923303</v>
      </c>
      <c r="H325" s="5">
        <f t="shared" si="17"/>
        <v>0.16360771430767018</v>
      </c>
      <c r="I325" s="5"/>
      <c r="K325" s="5">
        <f t="shared" si="18"/>
        <v>3.377155668783577</v>
      </c>
      <c r="L325" s="5">
        <f t="shared" si="19"/>
        <v>-0.031155668783576562</v>
      </c>
    </row>
    <row r="326" spans="1:12" ht="15.75">
      <c r="A326" s="20">
        <v>0.7</v>
      </c>
      <c r="B326" s="13">
        <v>1.5</v>
      </c>
      <c r="C326" s="13">
        <v>0.178</v>
      </c>
      <c r="D326" s="22">
        <v>2123.244462000221</v>
      </c>
      <c r="E326" s="21">
        <v>3.3270000000000004</v>
      </c>
      <c r="F326" s="13"/>
      <c r="G326" s="5">
        <f t="shared" si="16"/>
        <v>3.145841490789185</v>
      </c>
      <c r="H326" s="5">
        <f t="shared" si="17"/>
        <v>0.18115850921081522</v>
      </c>
      <c r="I326" s="5"/>
      <c r="K326" s="5">
        <f t="shared" si="18"/>
        <v>3.284850155708932</v>
      </c>
      <c r="L326" s="5">
        <f t="shared" si="19"/>
        <v>0.042149844291068383</v>
      </c>
    </row>
    <row r="327" spans="1:12" ht="15.75">
      <c r="A327" s="20">
        <v>0.7</v>
      </c>
      <c r="B327" s="13">
        <v>1.45</v>
      </c>
      <c r="C327" s="13">
        <v>0.146</v>
      </c>
      <c r="D327" s="22">
        <v>1823.895702319639</v>
      </c>
      <c r="E327" s="21">
        <v>3.261</v>
      </c>
      <c r="F327" s="13"/>
      <c r="G327" s="5">
        <f t="shared" si="16"/>
        <v>2.996258212911334</v>
      </c>
      <c r="H327" s="5">
        <f t="shared" si="17"/>
        <v>0.26474178708866614</v>
      </c>
      <c r="I327" s="5"/>
      <c r="K327" s="5">
        <f t="shared" si="18"/>
        <v>3.1359453426708717</v>
      </c>
      <c r="L327" s="5">
        <f t="shared" si="19"/>
        <v>0.12505465732912846</v>
      </c>
    </row>
    <row r="328" spans="1:12" ht="15.75">
      <c r="A328" s="20">
        <v>0.7</v>
      </c>
      <c r="B328" s="13">
        <v>1.4</v>
      </c>
      <c r="C328" s="13">
        <v>0.103</v>
      </c>
      <c r="D328" s="22">
        <v>1465.5478409559125</v>
      </c>
      <c r="E328" s="21">
        <v>3.1660000000000004</v>
      </c>
      <c r="F328" s="13"/>
      <c r="G328" s="5">
        <f t="shared" si="16"/>
        <v>2.7470161332629717</v>
      </c>
      <c r="H328" s="5">
        <f t="shared" si="17"/>
        <v>0.4189838667370287</v>
      </c>
      <c r="I328" s="5"/>
      <c r="K328" s="5">
        <f t="shared" si="18"/>
        <v>2.862491565765876</v>
      </c>
      <c r="L328" s="5">
        <f t="shared" si="19"/>
        <v>0.30350843423412455</v>
      </c>
    </row>
    <row r="329" spans="1:12" ht="15.75">
      <c r="A329" s="20">
        <v>0.7</v>
      </c>
      <c r="B329" s="13">
        <v>1.15</v>
      </c>
      <c r="C329" s="13">
        <v>0.087</v>
      </c>
      <c r="D329" s="22">
        <v>1166.8096170609642</v>
      </c>
      <c r="E329" s="21">
        <v>3.0670000000000006</v>
      </c>
      <c r="F329" s="13"/>
      <c r="G329" s="5">
        <f t="shared" si="16"/>
        <v>2.640154542324046</v>
      </c>
      <c r="H329" s="5">
        <f t="shared" si="17"/>
        <v>0.4268454576759546</v>
      </c>
      <c r="I329" s="5"/>
      <c r="K329" s="5">
        <f t="shared" si="18"/>
        <v>3.533399495154206</v>
      </c>
      <c r="L329" s="5">
        <f t="shared" si="19"/>
        <v>-0.4663994951542052</v>
      </c>
    </row>
    <row r="330" spans="1:12" ht="15.75">
      <c r="A330" s="20">
        <v>0.7</v>
      </c>
      <c r="B330" s="13">
        <v>1.15</v>
      </c>
      <c r="C330" s="13">
        <v>0.063</v>
      </c>
      <c r="D330" s="22">
        <v>1124.6049739669274</v>
      </c>
      <c r="E330" s="21">
        <v>3.0510000000000006</v>
      </c>
      <c r="F330" s="13"/>
      <c r="G330" s="5">
        <f t="shared" si="16"/>
        <v>2.4655024759156574</v>
      </c>
      <c r="H330" s="5">
        <f t="shared" si="17"/>
        <v>0.5854975240843432</v>
      </c>
      <c r="I330" s="5"/>
      <c r="K330" s="5">
        <f t="shared" si="18"/>
        <v>3.285374164829397</v>
      </c>
      <c r="L330" s="5">
        <f t="shared" si="19"/>
        <v>-0.23437416482939621</v>
      </c>
    </row>
    <row r="331" spans="1:12" ht="15.75">
      <c r="A331" s="20">
        <v>0.9</v>
      </c>
      <c r="B331" s="13">
        <v>1.6</v>
      </c>
      <c r="C331" s="13">
        <v>0.26</v>
      </c>
      <c r="D331" s="22">
        <v>8974.287945007483</v>
      </c>
      <c r="E331" s="21">
        <v>3.953</v>
      </c>
      <c r="F331" s="13"/>
      <c r="G331" s="5">
        <f t="shared" si="16"/>
        <v>3.336335412718409</v>
      </c>
      <c r="H331" s="5">
        <f t="shared" si="17"/>
        <v>0.616664587281591</v>
      </c>
      <c r="I331" s="5"/>
      <c r="K331" s="5">
        <f t="shared" si="18"/>
        <v>3.53364554417029</v>
      </c>
      <c r="L331" s="5">
        <f t="shared" si="19"/>
        <v>0.41935445582970976</v>
      </c>
    </row>
    <row r="332" spans="1:12" ht="15.75">
      <c r="A332" s="20">
        <v>0.9</v>
      </c>
      <c r="B332" s="13">
        <v>1.5</v>
      </c>
      <c r="C332" s="13">
        <v>0.22</v>
      </c>
      <c r="D332" s="22">
        <v>4102.041029866074</v>
      </c>
      <c r="E332" s="21">
        <v>3.6130000000000004</v>
      </c>
      <c r="F332" s="13"/>
      <c r="G332" s="5">
        <f t="shared" si="16"/>
        <v>3.2501029847168157</v>
      </c>
      <c r="H332" s="5">
        <f t="shared" si="17"/>
        <v>0.36289701528318474</v>
      </c>
      <c r="I332" s="5"/>
      <c r="K332" s="5">
        <f t="shared" si="18"/>
        <v>3.4526117057391583</v>
      </c>
      <c r="L332" s="5">
        <f t="shared" si="19"/>
        <v>0.1603882942608421</v>
      </c>
    </row>
    <row r="333" spans="1:12" ht="15.75">
      <c r="A333" s="20">
        <v>0.9</v>
      </c>
      <c r="B333" s="13">
        <v>1.5</v>
      </c>
      <c r="C333" s="13">
        <v>0.211</v>
      </c>
      <c r="D333" s="22">
        <v>3427.6778654645095</v>
      </c>
      <c r="E333" s="21">
        <v>3.5350000000000006</v>
      </c>
      <c r="F333" s="13"/>
      <c r="G333" s="5">
        <f t="shared" si="16"/>
        <v>3.2241042104164572</v>
      </c>
      <c r="H333" s="5">
        <f t="shared" si="17"/>
        <v>0.31089578958354336</v>
      </c>
      <c r="I333" s="5"/>
      <c r="K333" s="5">
        <f t="shared" si="18"/>
        <v>3.4214134454062135</v>
      </c>
      <c r="L333" s="5">
        <f t="shared" si="19"/>
        <v>0.11358655459378708</v>
      </c>
    </row>
    <row r="334" spans="1:12" ht="15.75">
      <c r="A334" s="20">
        <v>0.9</v>
      </c>
      <c r="B334" s="13">
        <v>1.5</v>
      </c>
      <c r="C334" s="13">
        <v>0.209</v>
      </c>
      <c r="D334" s="22">
        <v>2958.0124665515496</v>
      </c>
      <c r="E334" s="21">
        <v>3.4710000000000005</v>
      </c>
      <c r="F334" s="13"/>
      <c r="G334" s="5">
        <f t="shared" si="16"/>
        <v>3.217997629016378</v>
      </c>
      <c r="H334" s="5">
        <f t="shared" si="17"/>
        <v>0.25300237098362244</v>
      </c>
      <c r="I334" s="5"/>
      <c r="K334" s="5">
        <f t="shared" si="18"/>
        <v>3.414146280305723</v>
      </c>
      <c r="L334" s="5">
        <f t="shared" si="19"/>
        <v>0.05685371969427733</v>
      </c>
    </row>
    <row r="335" spans="1:12" ht="15.75">
      <c r="A335" s="20">
        <v>0.9</v>
      </c>
      <c r="B335" s="13">
        <v>1.5</v>
      </c>
      <c r="C335" s="13">
        <v>0.199</v>
      </c>
      <c r="D335" s="22">
        <v>2398.832919019492</v>
      </c>
      <c r="E335" s="21">
        <v>3.3800000000000003</v>
      </c>
      <c r="F335" s="13"/>
      <c r="G335" s="5">
        <f t="shared" si="16"/>
        <v>3.18566976201598</v>
      </c>
      <c r="H335" s="5">
        <f t="shared" si="17"/>
        <v>0.19433023798402038</v>
      </c>
      <c r="I335" s="5"/>
      <c r="K335" s="5">
        <f t="shared" si="18"/>
        <v>3.3759255274156867</v>
      </c>
      <c r="L335" s="5">
        <f t="shared" si="19"/>
        <v>0.004074472584313593</v>
      </c>
    </row>
    <row r="336" spans="1:12" ht="15.75">
      <c r="A336" s="20">
        <v>0.9</v>
      </c>
      <c r="B336" s="13">
        <v>1.4</v>
      </c>
      <c r="C336" s="13">
        <v>0.187</v>
      </c>
      <c r="D336" s="22">
        <v>2089.29613085404</v>
      </c>
      <c r="E336" s="21">
        <v>3.3200000000000003</v>
      </c>
      <c r="F336" s="13"/>
      <c r="G336" s="5">
        <f t="shared" si="16"/>
        <v>3.142927409615502</v>
      </c>
      <c r="H336" s="5">
        <f t="shared" si="17"/>
        <v>0.17707259038449807</v>
      </c>
      <c r="I336" s="5"/>
      <c r="K336" s="5">
        <f t="shared" si="18"/>
        <v>3.377155668783577</v>
      </c>
      <c r="L336" s="5">
        <f t="shared" si="19"/>
        <v>-0.05715566878357681</v>
      </c>
    </row>
    <row r="337" spans="1:12" ht="15.75">
      <c r="A337" s="20">
        <v>0.9</v>
      </c>
      <c r="B337" s="13">
        <v>1.5</v>
      </c>
      <c r="C337" s="13">
        <v>0.178</v>
      </c>
      <c r="D337" s="22">
        <v>1896.7059212111483</v>
      </c>
      <c r="E337" s="21">
        <v>3.2780000000000005</v>
      </c>
      <c r="F337" s="13"/>
      <c r="G337" s="5">
        <f t="shared" si="16"/>
        <v>3.1080435833151436</v>
      </c>
      <c r="H337" s="5">
        <f t="shared" si="17"/>
        <v>0.16995641668485684</v>
      </c>
      <c r="I337" s="5"/>
      <c r="K337" s="5">
        <f t="shared" si="18"/>
        <v>3.284850155708932</v>
      </c>
      <c r="L337" s="5">
        <f t="shared" si="19"/>
        <v>-0.006850155708931549</v>
      </c>
    </row>
    <row r="338" spans="1:12" ht="15.75">
      <c r="A338" s="20">
        <v>0.9</v>
      </c>
      <c r="B338" s="13">
        <v>1.45</v>
      </c>
      <c r="C338" s="13">
        <v>0.146</v>
      </c>
      <c r="D338" s="22">
        <v>1595.8791472367325</v>
      </c>
      <c r="E338" s="21">
        <v>3.203</v>
      </c>
      <c r="F338" s="13"/>
      <c r="G338" s="5">
        <f t="shared" si="16"/>
        <v>2.9643873049138696</v>
      </c>
      <c r="H338" s="5">
        <f>E338-G338</f>
        <v>0.23861269508613026</v>
      </c>
      <c r="I338" s="5"/>
      <c r="K338" s="5">
        <f t="shared" si="18"/>
        <v>3.1359453426708717</v>
      </c>
      <c r="L338" s="5">
        <f>E338-K338</f>
        <v>0.06705465732912819</v>
      </c>
    </row>
    <row r="339" spans="1:12" ht="15.75">
      <c r="A339" s="20">
        <v>0.9</v>
      </c>
      <c r="B339" s="13">
        <v>1.4</v>
      </c>
      <c r="C339" s="13">
        <v>0.103</v>
      </c>
      <c r="D339" s="22">
        <v>1342.7649611378647</v>
      </c>
      <c r="E339" s="21">
        <v>3.128</v>
      </c>
      <c r="F339" s="13"/>
      <c r="G339" s="5">
        <f t="shared" si="16"/>
        <v>2.723109630812157</v>
      </c>
      <c r="H339" s="5">
        <f>E339-G339</f>
        <v>0.40489036918784294</v>
      </c>
      <c r="I339" s="5"/>
      <c r="K339" s="5">
        <f t="shared" si="18"/>
        <v>2.862491565765876</v>
      </c>
      <c r="L339" s="5">
        <f>E339-K339</f>
        <v>0.2655084342341243</v>
      </c>
    </row>
    <row r="340" spans="1:12" ht="15.75">
      <c r="A340" s="20">
        <v>0.9</v>
      </c>
      <c r="B340" s="13">
        <v>1.15</v>
      </c>
      <c r="C340" s="13">
        <v>0.087</v>
      </c>
      <c r="D340" s="22">
        <v>1037.528415818013</v>
      </c>
      <c r="E340" s="21">
        <v>3.016</v>
      </c>
      <c r="F340" s="13"/>
      <c r="G340" s="5">
        <f t="shared" si="16"/>
        <v>2.6192115396115203</v>
      </c>
      <c r="H340" s="5">
        <f>E340-G340</f>
        <v>0.3967884603884797</v>
      </c>
      <c r="I340" s="5"/>
      <c r="K340" s="5">
        <f t="shared" si="18"/>
        <v>3.533399495154206</v>
      </c>
      <c r="L340" s="5">
        <f>E340-K340</f>
        <v>-0.5173994951542058</v>
      </c>
    </row>
    <row r="341" spans="1:12" ht="15.75">
      <c r="A341" s="20">
        <v>0.9</v>
      </c>
      <c r="B341" s="13">
        <v>1.15</v>
      </c>
      <c r="C341" s="13">
        <v>0.063</v>
      </c>
      <c r="D341" s="22">
        <v>950.6047936562826</v>
      </c>
      <c r="E341" s="21">
        <v>2.9780000000000006</v>
      </c>
      <c r="F341" s="13"/>
      <c r="G341" s="5">
        <f t="shared" si="16"/>
        <v>2.4490047228105642</v>
      </c>
      <c r="H341" s="5">
        <f>E341-G341</f>
        <v>0.5289952771894364</v>
      </c>
      <c r="I341" s="5"/>
      <c r="K341" s="5">
        <f t="shared" si="18"/>
        <v>3.285374164829397</v>
      </c>
      <c r="L341" s="5">
        <f>E341-K341</f>
        <v>-0.30737416482939617</v>
      </c>
    </row>
    <row r="342" spans="1:12" s="18" customFormat="1" ht="15.75">
      <c r="A342" s="17"/>
      <c r="B342" s="17"/>
      <c r="C342" s="17"/>
      <c r="D342" s="17"/>
      <c r="E342" s="17"/>
      <c r="F342" s="17"/>
      <c r="G342" s="17"/>
      <c r="H342" s="17"/>
      <c r="I342" s="17"/>
      <c r="K342" s="17"/>
      <c r="L342" s="17"/>
    </row>
    <row r="343" spans="1:12" s="18" customFormat="1" ht="15.75">
      <c r="A343" s="17"/>
      <c r="B343" s="17"/>
      <c r="C343" s="17"/>
      <c r="D343" s="17"/>
      <c r="E343" s="17"/>
      <c r="F343" s="17"/>
      <c r="G343" s="17"/>
      <c r="H343" s="19"/>
      <c r="I343" s="19"/>
      <c r="K343" s="17"/>
      <c r="L343" s="19"/>
    </row>
    <row r="344" spans="1:12" s="18" customFormat="1" ht="15.75">
      <c r="A344" s="17"/>
      <c r="B344" s="17"/>
      <c r="C344" s="17"/>
      <c r="D344" s="17"/>
      <c r="E344" s="17"/>
      <c r="F344" s="17"/>
      <c r="G344" s="17"/>
      <c r="H344" s="19"/>
      <c r="I344" s="19"/>
      <c r="K344" s="17"/>
      <c r="L344" s="19"/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Vetere</dc:creator>
  <cp:keywords/>
  <dc:description/>
  <cp:lastModifiedBy>Lettera Meccanica</cp:lastModifiedBy>
  <dcterms:created xsi:type="dcterms:W3CDTF">2021-04-08T17:37:02Z</dcterms:created>
  <dcterms:modified xsi:type="dcterms:W3CDTF">2024-03-12T10:31:00Z</dcterms:modified>
  <cp:category/>
  <cp:version/>
  <cp:contentType/>
  <cp:contentStatus/>
</cp:coreProperties>
</file>